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brightonac-my.sharepoint.com/personal/p_haynes_brighton_ac_uk/Documents/DPS how to do it book/DPS how to do it  book revision 2021/"/>
    </mc:Choice>
  </mc:AlternateContent>
  <xr:revisionPtr revIDLastSave="26" documentId="14_{9910A6F8-7A65-42BE-95F5-793554E58D72}" xr6:coauthVersionLast="47" xr6:coauthVersionMax="47" xr10:uidLastSave="{8CF2CB3B-C0C1-4372-9D0C-3FBDA9C96EB4}"/>
  <bookViews>
    <workbookView xWindow="2340" yWindow="1725" windowWidth="23970" windowHeight="13875" activeTab="2" xr2:uid="{00000000-000D-0000-FFFF-FFFF00000000}"/>
  </bookViews>
  <sheets>
    <sheet name="2015 data" sheetId="1" r:id="rId1"/>
    <sheet name="2016 data" sheetId="5" r:id="rId2"/>
    <sheet name="2017 data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45" i="5"/>
  <c r="M42" i="5"/>
  <c r="M41" i="5"/>
  <c r="M40" i="5"/>
  <c r="M39" i="5"/>
  <c r="M38" i="5"/>
  <c r="M37" i="5"/>
  <c r="M36" i="5"/>
  <c r="M35" i="5"/>
  <c r="M34" i="5"/>
  <c r="M33" i="5"/>
  <c r="M32" i="5"/>
  <c r="M42" i="1"/>
  <c r="M41" i="1"/>
  <c r="M40" i="1"/>
  <c r="M39" i="1"/>
  <c r="M38" i="1"/>
  <c r="M37" i="1"/>
  <c r="M36" i="1"/>
  <c r="M35" i="1"/>
  <c r="M34" i="1"/>
  <c r="M33" i="1"/>
  <c r="M32" i="1"/>
  <c r="M32" i="6"/>
  <c r="M33" i="6"/>
  <c r="M45" i="6" s="1"/>
  <c r="M34" i="6"/>
  <c r="M35" i="6"/>
  <c r="M36" i="6"/>
  <c r="M37" i="6"/>
  <c r="M38" i="6"/>
  <c r="M39" i="6"/>
  <c r="M40" i="6"/>
  <c r="M41" i="6"/>
  <c r="M42" i="6"/>
  <c r="B26" i="6" l="1"/>
  <c r="F21" i="6"/>
  <c r="J18" i="6"/>
  <c r="L16" i="6"/>
  <c r="K16" i="6"/>
  <c r="J16" i="6"/>
  <c r="J22" i="6" s="1"/>
  <c r="I16" i="6"/>
  <c r="I21" i="6" s="1"/>
  <c r="H16" i="6"/>
  <c r="G16" i="6"/>
  <c r="F16" i="6"/>
  <c r="F26" i="6" s="1"/>
  <c r="E16" i="6"/>
  <c r="E25" i="6" s="1"/>
  <c r="D16" i="6"/>
  <c r="C16" i="6"/>
  <c r="B16" i="6"/>
  <c r="B22" i="6" s="1"/>
  <c r="L15" i="6"/>
  <c r="K15" i="6"/>
  <c r="K28" i="6" s="1"/>
  <c r="J15" i="6"/>
  <c r="J26" i="6" s="1"/>
  <c r="I15" i="6"/>
  <c r="I20" i="6" s="1"/>
  <c r="H15" i="6"/>
  <c r="H23" i="6" s="1"/>
  <c r="G15" i="6"/>
  <c r="G28" i="6" s="1"/>
  <c r="F15" i="6"/>
  <c r="F29" i="6" s="1"/>
  <c r="E15" i="6"/>
  <c r="D15" i="6"/>
  <c r="C15" i="6"/>
  <c r="C28" i="6" s="1"/>
  <c r="B15" i="6"/>
  <c r="L16" i="5"/>
  <c r="K16" i="5"/>
  <c r="J16" i="5"/>
  <c r="I16" i="5"/>
  <c r="H16" i="5"/>
  <c r="G16" i="5"/>
  <c r="F16" i="5"/>
  <c r="E16" i="5"/>
  <c r="D16" i="5"/>
  <c r="C16" i="5"/>
  <c r="B16" i="5"/>
  <c r="L15" i="5"/>
  <c r="K15" i="5"/>
  <c r="J15" i="5"/>
  <c r="I15" i="5"/>
  <c r="H15" i="5"/>
  <c r="G15" i="5"/>
  <c r="F15" i="5"/>
  <c r="E15" i="5"/>
  <c r="D15" i="5"/>
  <c r="C15" i="5"/>
  <c r="B15" i="5"/>
  <c r="G19" i="6" l="1"/>
  <c r="K22" i="6"/>
  <c r="K23" i="6"/>
  <c r="K26" i="6"/>
  <c r="K27" i="6"/>
  <c r="D28" i="6"/>
  <c r="L28" i="6"/>
  <c r="B18" i="6"/>
  <c r="K18" i="6"/>
  <c r="K19" i="6"/>
  <c r="C22" i="6"/>
  <c r="C23" i="6"/>
  <c r="E24" i="6"/>
  <c r="C26" i="6"/>
  <c r="C27" i="6"/>
  <c r="L27" i="6"/>
  <c r="C18" i="6"/>
  <c r="C19" i="6"/>
  <c r="L19" i="6"/>
  <c r="F22" i="6"/>
  <c r="G23" i="6"/>
  <c r="B25" i="6"/>
  <c r="G26" i="6"/>
  <c r="D27" i="6"/>
  <c r="I28" i="6"/>
  <c r="C25" i="6"/>
  <c r="G21" i="6"/>
  <c r="K25" i="6"/>
  <c r="G18" i="6"/>
  <c r="D19" i="6"/>
  <c r="G22" i="6"/>
  <c r="J25" i="6"/>
  <c r="G27" i="6"/>
  <c r="D29" i="5"/>
  <c r="H29" i="5"/>
  <c r="L29" i="5"/>
  <c r="L20" i="6"/>
  <c r="I29" i="6"/>
  <c r="D29" i="6"/>
  <c r="D25" i="6"/>
  <c r="D21" i="6"/>
  <c r="D26" i="6"/>
  <c r="D22" i="6"/>
  <c r="D18" i="6"/>
  <c r="H29" i="6"/>
  <c r="H25" i="6"/>
  <c r="H21" i="6"/>
  <c r="H18" i="6"/>
  <c r="H26" i="6"/>
  <c r="H22" i="6"/>
  <c r="L29" i="6"/>
  <c r="L25" i="6"/>
  <c r="L21" i="6"/>
  <c r="L26" i="6"/>
  <c r="L22" i="6"/>
  <c r="L18" i="6"/>
  <c r="D20" i="6"/>
  <c r="H24" i="6"/>
  <c r="E26" i="6"/>
  <c r="J35" i="6" s="1"/>
  <c r="E22" i="6"/>
  <c r="E18" i="6"/>
  <c r="E19" i="6"/>
  <c r="E27" i="6"/>
  <c r="E23" i="6"/>
  <c r="I26" i="6"/>
  <c r="I22" i="6"/>
  <c r="I18" i="6"/>
  <c r="I27" i="6"/>
  <c r="I23" i="6"/>
  <c r="I19" i="6"/>
  <c r="H19" i="6"/>
  <c r="E20" i="6"/>
  <c r="B21" i="6"/>
  <c r="J21" i="6"/>
  <c r="D23" i="6"/>
  <c r="L23" i="6"/>
  <c r="I24" i="6"/>
  <c r="F25" i="6"/>
  <c r="I38" i="6" s="1"/>
  <c r="H27" i="6"/>
  <c r="E28" i="6"/>
  <c r="B29" i="6"/>
  <c r="J29" i="6"/>
  <c r="B27" i="6"/>
  <c r="F27" i="6"/>
  <c r="J27" i="6"/>
  <c r="F18" i="6"/>
  <c r="H20" i="6"/>
  <c r="E21" i="6"/>
  <c r="D24" i="6"/>
  <c r="L24" i="6"/>
  <c r="I25" i="6"/>
  <c r="H28" i="6"/>
  <c r="E29" i="6"/>
  <c r="F20" i="6"/>
  <c r="J20" i="6"/>
  <c r="C21" i="6"/>
  <c r="K21" i="6"/>
  <c r="B24" i="6"/>
  <c r="F24" i="6"/>
  <c r="J24" i="6"/>
  <c r="G25" i="6"/>
  <c r="B28" i="6"/>
  <c r="F28" i="6"/>
  <c r="J28" i="6"/>
  <c r="C29" i="6"/>
  <c r="G29" i="6"/>
  <c r="K29" i="6"/>
  <c r="B20" i="6"/>
  <c r="B19" i="6"/>
  <c r="F19" i="6"/>
  <c r="J19" i="6"/>
  <c r="C20" i="6"/>
  <c r="G20" i="6"/>
  <c r="K20" i="6"/>
  <c r="B23" i="6"/>
  <c r="F23" i="6"/>
  <c r="J23" i="6"/>
  <c r="C24" i="6"/>
  <c r="G24" i="6"/>
  <c r="K24" i="6"/>
  <c r="F27" i="5"/>
  <c r="G28" i="5"/>
  <c r="K28" i="5"/>
  <c r="B27" i="5"/>
  <c r="J27" i="5"/>
  <c r="C28" i="5"/>
  <c r="E26" i="5"/>
  <c r="I26" i="5"/>
  <c r="B18" i="5"/>
  <c r="F18" i="5"/>
  <c r="J18" i="5"/>
  <c r="C19" i="5"/>
  <c r="G19" i="5"/>
  <c r="K19" i="5"/>
  <c r="D20" i="5"/>
  <c r="H20" i="5"/>
  <c r="L20" i="5"/>
  <c r="E21" i="5"/>
  <c r="I21" i="5"/>
  <c r="B22" i="5"/>
  <c r="F22" i="5"/>
  <c r="J22" i="5"/>
  <c r="C23" i="5"/>
  <c r="G23" i="5"/>
  <c r="K23" i="5"/>
  <c r="D24" i="5"/>
  <c r="H24" i="5"/>
  <c r="L24" i="5"/>
  <c r="E25" i="5"/>
  <c r="I25" i="5"/>
  <c r="B26" i="5"/>
  <c r="F26" i="5"/>
  <c r="J26" i="5"/>
  <c r="C27" i="5"/>
  <c r="G27" i="5"/>
  <c r="K27" i="5"/>
  <c r="D28" i="5"/>
  <c r="H28" i="5"/>
  <c r="L28" i="5"/>
  <c r="E29" i="5"/>
  <c r="I29" i="5"/>
  <c r="C18" i="5"/>
  <c r="G18" i="5"/>
  <c r="K18" i="5"/>
  <c r="D19" i="5"/>
  <c r="H19" i="5"/>
  <c r="L19" i="5"/>
  <c r="E20" i="5"/>
  <c r="I20" i="5"/>
  <c r="B21" i="5"/>
  <c r="F21" i="5"/>
  <c r="J21" i="5"/>
  <c r="C22" i="5"/>
  <c r="G22" i="5"/>
  <c r="K22" i="5"/>
  <c r="D23" i="5"/>
  <c r="H23" i="5"/>
  <c r="L23" i="5"/>
  <c r="E24" i="5"/>
  <c r="I24" i="5"/>
  <c r="B25" i="5"/>
  <c r="F25" i="5"/>
  <c r="J25" i="5"/>
  <c r="C26" i="5"/>
  <c r="G26" i="5"/>
  <c r="K26" i="5"/>
  <c r="D27" i="5"/>
  <c r="H27" i="5"/>
  <c r="L27" i="5"/>
  <c r="E28" i="5"/>
  <c r="I28" i="5"/>
  <c r="B29" i="5"/>
  <c r="F29" i="5"/>
  <c r="J29" i="5"/>
  <c r="D18" i="5"/>
  <c r="H18" i="5"/>
  <c r="L18" i="5"/>
  <c r="E19" i="5"/>
  <c r="I19" i="5"/>
  <c r="B20" i="5"/>
  <c r="F20" i="5"/>
  <c r="J20" i="5"/>
  <c r="C21" i="5"/>
  <c r="G21" i="5"/>
  <c r="K21" i="5"/>
  <c r="D22" i="5"/>
  <c r="H22" i="5"/>
  <c r="L22" i="5"/>
  <c r="E23" i="5"/>
  <c r="I23" i="5"/>
  <c r="B24" i="5"/>
  <c r="F24" i="5"/>
  <c r="J24" i="5"/>
  <c r="C25" i="5"/>
  <c r="G25" i="5"/>
  <c r="K25" i="5"/>
  <c r="D26" i="5"/>
  <c r="H26" i="5"/>
  <c r="L26" i="5"/>
  <c r="E27" i="5"/>
  <c r="I27" i="5"/>
  <c r="B28" i="5"/>
  <c r="F28" i="5"/>
  <c r="J28" i="5"/>
  <c r="C29" i="5"/>
  <c r="G29" i="5"/>
  <c r="K29" i="5"/>
  <c r="E18" i="5"/>
  <c r="I18" i="5"/>
  <c r="B19" i="5"/>
  <c r="F19" i="5"/>
  <c r="J19" i="5"/>
  <c r="C20" i="5"/>
  <c r="G20" i="5"/>
  <c r="K20" i="5"/>
  <c r="D21" i="5"/>
  <c r="H21" i="5"/>
  <c r="L21" i="5"/>
  <c r="E22" i="5"/>
  <c r="I22" i="5"/>
  <c r="B23" i="5"/>
  <c r="F23" i="5"/>
  <c r="J23" i="5"/>
  <c r="C24" i="5"/>
  <c r="G24" i="5"/>
  <c r="K24" i="5"/>
  <c r="D25" i="5"/>
  <c r="H25" i="5"/>
  <c r="L25" i="5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C16" i="1"/>
  <c r="C15" i="1"/>
  <c r="B16" i="1"/>
  <c r="B15" i="1"/>
  <c r="B37" i="6" l="1"/>
  <c r="I33" i="6"/>
  <c r="F42" i="6"/>
  <c r="C36" i="6"/>
  <c r="B43" i="6"/>
  <c r="J43" i="6"/>
  <c r="J41" i="6"/>
  <c r="J34" i="6"/>
  <c r="G29" i="1"/>
  <c r="K29" i="1"/>
  <c r="D29" i="1"/>
  <c r="H29" i="1"/>
  <c r="L29" i="1"/>
  <c r="B40" i="6"/>
  <c r="F43" i="6"/>
  <c r="F32" i="6"/>
  <c r="G42" i="6"/>
  <c r="G38" i="6"/>
  <c r="G33" i="6"/>
  <c r="G40" i="6"/>
  <c r="G43" i="6"/>
  <c r="G39" i="6"/>
  <c r="G34" i="6"/>
  <c r="G36" i="6"/>
  <c r="G41" i="6"/>
  <c r="G35" i="6"/>
  <c r="G32" i="6"/>
  <c r="B39" i="6"/>
  <c r="I43" i="6"/>
  <c r="E40" i="6"/>
  <c r="E36" i="6"/>
  <c r="E42" i="6"/>
  <c r="E41" i="6"/>
  <c r="E37" i="6"/>
  <c r="E32" i="6"/>
  <c r="E43" i="6"/>
  <c r="E39" i="6"/>
  <c r="E34" i="6"/>
  <c r="E38" i="6"/>
  <c r="E33" i="6"/>
  <c r="I42" i="6"/>
  <c r="I35" i="6"/>
  <c r="J33" i="6"/>
  <c r="J32" i="6"/>
  <c r="B34" i="6"/>
  <c r="B33" i="6"/>
  <c r="F35" i="6"/>
  <c r="F33" i="6"/>
  <c r="F37" i="6"/>
  <c r="D43" i="6"/>
  <c r="D39" i="6"/>
  <c r="D35" i="6"/>
  <c r="D41" i="6"/>
  <c r="D40" i="6"/>
  <c r="D36" i="6"/>
  <c r="D38" i="6"/>
  <c r="I34" i="6"/>
  <c r="D42" i="6"/>
  <c r="D32" i="6"/>
  <c r="D33" i="6"/>
  <c r="D37" i="6"/>
  <c r="F34" i="6"/>
  <c r="B36" i="6"/>
  <c r="L43" i="6"/>
  <c r="L38" i="6"/>
  <c r="L34" i="6"/>
  <c r="L40" i="6"/>
  <c r="L39" i="6"/>
  <c r="L35" i="6"/>
  <c r="L41" i="6"/>
  <c r="L37" i="6"/>
  <c r="L36" i="6"/>
  <c r="L32" i="6"/>
  <c r="L33" i="6"/>
  <c r="H43" i="6"/>
  <c r="H39" i="6"/>
  <c r="H34" i="6"/>
  <c r="H41" i="6"/>
  <c r="H40" i="6"/>
  <c r="H35" i="6"/>
  <c r="H33" i="6"/>
  <c r="H32" i="6"/>
  <c r="H42" i="6"/>
  <c r="H37" i="6"/>
  <c r="J38" i="6"/>
  <c r="H36" i="6"/>
  <c r="I37" i="6"/>
  <c r="I32" i="6"/>
  <c r="I40" i="6"/>
  <c r="J37" i="6"/>
  <c r="J36" i="6"/>
  <c r="B38" i="6"/>
  <c r="F38" i="6"/>
  <c r="F41" i="6"/>
  <c r="I41" i="6"/>
  <c r="F39" i="6"/>
  <c r="C42" i="6"/>
  <c r="C38" i="6"/>
  <c r="C34" i="6"/>
  <c r="C40" i="6"/>
  <c r="C43" i="6"/>
  <c r="C39" i="6"/>
  <c r="C35" i="6"/>
  <c r="C37" i="6"/>
  <c r="C32" i="6"/>
  <c r="C41" i="6"/>
  <c r="K42" i="6"/>
  <c r="K37" i="6"/>
  <c r="K33" i="6"/>
  <c r="K39" i="6"/>
  <c r="K43" i="6"/>
  <c r="K38" i="6"/>
  <c r="K34" i="6"/>
  <c r="K32" i="6"/>
  <c r="K36" i="6"/>
  <c r="K40" i="6"/>
  <c r="K35" i="6"/>
  <c r="B35" i="6"/>
  <c r="I36" i="6"/>
  <c r="J39" i="6"/>
  <c r="J42" i="6"/>
  <c r="B42" i="6"/>
  <c r="B41" i="6"/>
  <c r="F40" i="6"/>
  <c r="K43" i="5"/>
  <c r="K35" i="5"/>
  <c r="K38" i="5"/>
  <c r="G43" i="5"/>
  <c r="G41" i="5"/>
  <c r="G39" i="5"/>
  <c r="G35" i="5"/>
  <c r="G33" i="5"/>
  <c r="G42" i="5"/>
  <c r="G40" i="5"/>
  <c r="G38" i="5"/>
  <c r="G36" i="5"/>
  <c r="G34" i="5"/>
  <c r="G32" i="5"/>
  <c r="I42" i="5"/>
  <c r="I40" i="5"/>
  <c r="I38" i="5"/>
  <c r="I36" i="5"/>
  <c r="I34" i="5"/>
  <c r="I32" i="5"/>
  <c r="I43" i="5"/>
  <c r="I41" i="5"/>
  <c r="I37" i="5"/>
  <c r="I35" i="5"/>
  <c r="I33" i="5"/>
  <c r="B43" i="5"/>
  <c r="B41" i="5"/>
  <c r="B39" i="5"/>
  <c r="B37" i="5"/>
  <c r="B35" i="5"/>
  <c r="B33" i="5"/>
  <c r="B42" i="5"/>
  <c r="B40" i="5"/>
  <c r="B38" i="5"/>
  <c r="B36" i="5"/>
  <c r="B34" i="5"/>
  <c r="D33" i="5"/>
  <c r="D42" i="5"/>
  <c r="D40" i="5"/>
  <c r="D38" i="5"/>
  <c r="D36" i="5"/>
  <c r="D32" i="5"/>
  <c r="D43" i="5"/>
  <c r="D41" i="5"/>
  <c r="D39" i="5"/>
  <c r="D37" i="5"/>
  <c r="D35" i="5"/>
  <c r="F34" i="5"/>
  <c r="F32" i="5"/>
  <c r="F43" i="5"/>
  <c r="F41" i="5"/>
  <c r="F39" i="5"/>
  <c r="F37" i="5"/>
  <c r="F35" i="5"/>
  <c r="F33" i="5"/>
  <c r="F42" i="5"/>
  <c r="F40" i="5"/>
  <c r="F38" i="5"/>
  <c r="K32" i="5"/>
  <c r="K40" i="5"/>
  <c r="K37" i="5"/>
  <c r="H37" i="5"/>
  <c r="H35" i="5"/>
  <c r="H33" i="5"/>
  <c r="H42" i="5"/>
  <c r="H40" i="5"/>
  <c r="H36" i="5"/>
  <c r="H34" i="5"/>
  <c r="H32" i="5"/>
  <c r="H43" i="5"/>
  <c r="H41" i="5"/>
  <c r="H39" i="5"/>
  <c r="J38" i="5"/>
  <c r="J36" i="5"/>
  <c r="J34" i="5"/>
  <c r="J32" i="5"/>
  <c r="J43" i="5"/>
  <c r="J41" i="5"/>
  <c r="J39" i="5"/>
  <c r="J37" i="5"/>
  <c r="J35" i="5"/>
  <c r="J33" i="5"/>
  <c r="J42" i="5"/>
  <c r="K34" i="5"/>
  <c r="K42" i="5"/>
  <c r="K39" i="5"/>
  <c r="C43" i="5"/>
  <c r="C41" i="5"/>
  <c r="C39" i="5"/>
  <c r="C37" i="5"/>
  <c r="C35" i="5"/>
  <c r="C42" i="5"/>
  <c r="C40" i="5"/>
  <c r="C38" i="5"/>
  <c r="C36" i="5"/>
  <c r="C34" i="5"/>
  <c r="C32" i="5"/>
  <c r="L41" i="5"/>
  <c r="L39" i="5"/>
  <c r="L37" i="5"/>
  <c r="L35" i="5"/>
  <c r="L33" i="5"/>
  <c r="L40" i="5"/>
  <c r="L38" i="5"/>
  <c r="L36" i="5"/>
  <c r="L34" i="5"/>
  <c r="L32" i="5"/>
  <c r="L43" i="5"/>
  <c r="E42" i="5"/>
  <c r="E40" i="5"/>
  <c r="E38" i="5"/>
  <c r="E36" i="5"/>
  <c r="E34" i="5"/>
  <c r="E32" i="5"/>
  <c r="E43" i="5"/>
  <c r="E41" i="5"/>
  <c r="E39" i="5"/>
  <c r="E37" i="5"/>
  <c r="E33" i="5"/>
  <c r="K36" i="5"/>
  <c r="K33" i="5"/>
  <c r="C29" i="1"/>
  <c r="F29" i="1"/>
  <c r="J29" i="1"/>
  <c r="B29" i="1"/>
  <c r="B18" i="1"/>
  <c r="E29" i="1"/>
  <c r="I29" i="1"/>
  <c r="J27" i="1"/>
  <c r="J25" i="1"/>
  <c r="J23" i="1"/>
  <c r="J21" i="1"/>
  <c r="J19" i="1"/>
  <c r="J20" i="1"/>
  <c r="J28" i="1"/>
  <c r="J26" i="1"/>
  <c r="J24" i="1"/>
  <c r="J22" i="1"/>
  <c r="J18" i="1"/>
  <c r="G27" i="1"/>
  <c r="G25" i="1"/>
  <c r="G19" i="1"/>
  <c r="G28" i="1"/>
  <c r="G26" i="1"/>
  <c r="G24" i="1"/>
  <c r="G22" i="1"/>
  <c r="G20" i="1"/>
  <c r="G18" i="1"/>
  <c r="G23" i="1"/>
  <c r="G21" i="1"/>
  <c r="K21" i="1"/>
  <c r="K28" i="1"/>
  <c r="K26" i="1"/>
  <c r="K24" i="1"/>
  <c r="K22" i="1"/>
  <c r="K20" i="1"/>
  <c r="K18" i="1"/>
  <c r="K25" i="1"/>
  <c r="K19" i="1"/>
  <c r="K27" i="1"/>
  <c r="K23" i="1"/>
  <c r="F27" i="1"/>
  <c r="F25" i="1"/>
  <c r="F23" i="1"/>
  <c r="F21" i="1"/>
  <c r="F19" i="1"/>
  <c r="F20" i="1"/>
  <c r="F18" i="1"/>
  <c r="F28" i="1"/>
  <c r="F26" i="1"/>
  <c r="F24" i="1"/>
  <c r="F22" i="1"/>
  <c r="B26" i="1"/>
  <c r="B22" i="1"/>
  <c r="B28" i="1"/>
  <c r="B19" i="1"/>
  <c r="B25" i="1"/>
  <c r="B21" i="1"/>
  <c r="B24" i="1"/>
  <c r="B23" i="1"/>
  <c r="B20" i="1"/>
  <c r="B27" i="1"/>
  <c r="D28" i="1"/>
  <c r="D26" i="1"/>
  <c r="D24" i="1"/>
  <c r="D22" i="1"/>
  <c r="D20" i="1"/>
  <c r="D18" i="1"/>
  <c r="D19" i="1"/>
  <c r="D27" i="1"/>
  <c r="D25" i="1"/>
  <c r="D23" i="1"/>
  <c r="D21" i="1"/>
  <c r="H28" i="1"/>
  <c r="H26" i="1"/>
  <c r="H24" i="1"/>
  <c r="H22" i="1"/>
  <c r="H20" i="1"/>
  <c r="H18" i="1"/>
  <c r="H19" i="1"/>
  <c r="H27" i="1"/>
  <c r="H25" i="1"/>
  <c r="H23" i="1"/>
  <c r="H21" i="1"/>
  <c r="L28" i="1"/>
  <c r="L26" i="1"/>
  <c r="L24" i="1"/>
  <c r="L22" i="1"/>
  <c r="L20" i="1"/>
  <c r="L18" i="1"/>
  <c r="L27" i="1"/>
  <c r="L25" i="1"/>
  <c r="L23" i="1"/>
  <c r="L21" i="1"/>
  <c r="L19" i="1"/>
  <c r="C23" i="1"/>
  <c r="C28" i="1"/>
  <c r="C26" i="1"/>
  <c r="C24" i="1"/>
  <c r="C22" i="1"/>
  <c r="C20" i="1"/>
  <c r="C18" i="1"/>
  <c r="C27" i="1"/>
  <c r="C21" i="1"/>
  <c r="C25" i="1"/>
  <c r="C19" i="1"/>
  <c r="E24" i="1"/>
  <c r="E18" i="1"/>
  <c r="E27" i="1"/>
  <c r="E25" i="1"/>
  <c r="E23" i="1"/>
  <c r="E21" i="1"/>
  <c r="E19" i="1"/>
  <c r="E28" i="1"/>
  <c r="E22" i="1"/>
  <c r="E26" i="1"/>
  <c r="E20" i="1"/>
  <c r="I28" i="1"/>
  <c r="I26" i="1"/>
  <c r="I20" i="1"/>
  <c r="I27" i="1"/>
  <c r="I25" i="1"/>
  <c r="I23" i="1"/>
  <c r="I21" i="1"/>
  <c r="I19" i="1"/>
  <c r="I24" i="1"/>
  <c r="I18" i="1"/>
  <c r="I22" i="1"/>
  <c r="K45" i="6" l="1"/>
  <c r="C45" i="5"/>
  <c r="H45" i="6"/>
  <c r="B45" i="6"/>
  <c r="C45" i="6"/>
  <c r="L45" i="6"/>
  <c r="F45" i="6"/>
  <c r="I45" i="6"/>
  <c r="J45" i="6"/>
  <c r="G45" i="6"/>
  <c r="D45" i="6"/>
  <c r="E45" i="6"/>
  <c r="G45" i="5"/>
  <c r="L45" i="5"/>
  <c r="K45" i="5"/>
  <c r="B45" i="5"/>
  <c r="E45" i="5"/>
  <c r="D45" i="5"/>
  <c r="H45" i="5"/>
  <c r="F45" i="5"/>
  <c r="J45" i="5"/>
  <c r="I45" i="5"/>
  <c r="I37" i="1"/>
  <c r="I34" i="1"/>
  <c r="I32" i="1"/>
  <c r="I43" i="1"/>
  <c r="I33" i="1"/>
  <c r="I42" i="1"/>
  <c r="I40" i="1"/>
  <c r="I35" i="1"/>
  <c r="I38" i="1"/>
  <c r="I36" i="1"/>
  <c r="I41" i="1"/>
  <c r="H43" i="1"/>
  <c r="H41" i="1"/>
  <c r="H39" i="1"/>
  <c r="H33" i="1"/>
  <c r="H42" i="1"/>
  <c r="H40" i="1"/>
  <c r="H37" i="1"/>
  <c r="H34" i="1"/>
  <c r="H32" i="1"/>
  <c r="H35" i="1"/>
  <c r="H36" i="1"/>
  <c r="C43" i="1"/>
  <c r="C39" i="1"/>
  <c r="C35" i="1"/>
  <c r="C41" i="1"/>
  <c r="C42" i="1"/>
  <c r="C38" i="1"/>
  <c r="C34" i="1"/>
  <c r="C37" i="1"/>
  <c r="C32" i="1"/>
  <c r="C40" i="1"/>
  <c r="C36" i="1"/>
  <c r="G36" i="1"/>
  <c r="G32" i="1"/>
  <c r="G42" i="1"/>
  <c r="G38" i="1"/>
  <c r="G43" i="1"/>
  <c r="G41" i="1"/>
  <c r="G39" i="1"/>
  <c r="G33" i="1"/>
  <c r="G34" i="1"/>
  <c r="G35" i="1"/>
  <c r="G40" i="1"/>
  <c r="J42" i="1"/>
  <c r="J35" i="1"/>
  <c r="J33" i="1"/>
  <c r="J39" i="1"/>
  <c r="J34" i="1"/>
  <c r="J38" i="1"/>
  <c r="J36" i="1"/>
  <c r="J43" i="1"/>
  <c r="J41" i="1"/>
  <c r="J37" i="1"/>
  <c r="J32" i="1"/>
  <c r="K40" i="1"/>
  <c r="K38" i="1"/>
  <c r="K36" i="1"/>
  <c r="K34" i="1"/>
  <c r="K35" i="1"/>
  <c r="K43" i="1"/>
  <c r="K33" i="1"/>
  <c r="K39" i="1"/>
  <c r="K37" i="1"/>
  <c r="K32" i="1"/>
  <c r="K42" i="1"/>
  <c r="L43" i="1"/>
  <c r="L33" i="1"/>
  <c r="L35" i="1"/>
  <c r="L40" i="1"/>
  <c r="L36" i="1"/>
  <c r="L41" i="1"/>
  <c r="L39" i="1"/>
  <c r="L37" i="1"/>
  <c r="L34" i="1"/>
  <c r="L32" i="1"/>
  <c r="L38" i="1"/>
  <c r="D40" i="1"/>
  <c r="D36" i="1"/>
  <c r="D38" i="1"/>
  <c r="D41" i="1"/>
  <c r="D32" i="1"/>
  <c r="D43" i="1"/>
  <c r="D39" i="1"/>
  <c r="D35" i="1"/>
  <c r="D42" i="1"/>
  <c r="D33" i="1"/>
  <c r="D37" i="1"/>
  <c r="E32" i="1"/>
  <c r="E43" i="1"/>
  <c r="E39" i="1"/>
  <c r="E34" i="1"/>
  <c r="E42" i="1"/>
  <c r="E38" i="1"/>
  <c r="E33" i="1"/>
  <c r="E41" i="1"/>
  <c r="E37" i="1"/>
  <c r="E40" i="1"/>
  <c r="E36" i="1"/>
  <c r="F41" i="1"/>
  <c r="F37" i="1"/>
  <c r="F34" i="1"/>
  <c r="F33" i="1"/>
  <c r="F40" i="1"/>
  <c r="F35" i="1"/>
  <c r="F43" i="1"/>
  <c r="F39" i="1"/>
  <c r="F38" i="1"/>
  <c r="F32" i="1"/>
  <c r="F42" i="1"/>
  <c r="B35" i="1"/>
  <c r="B33" i="1"/>
  <c r="B34" i="1"/>
  <c r="B41" i="1"/>
  <c r="B37" i="1"/>
  <c r="B40" i="1"/>
  <c r="B43" i="1"/>
  <c r="B39" i="1"/>
  <c r="B36" i="1"/>
  <c r="B42" i="1"/>
  <c r="B38" i="1"/>
  <c r="F45" i="1" l="1"/>
  <c r="K45" i="1"/>
  <c r="E45" i="1"/>
  <c r="B45" i="1"/>
  <c r="L45" i="1"/>
  <c r="H45" i="1"/>
  <c r="I45" i="1"/>
  <c r="J45" i="1"/>
  <c r="G45" i="1"/>
  <c r="C45" i="1"/>
  <c r="D45" i="1"/>
</calcChain>
</file>

<file path=xl/sharedStrings.xml><?xml version="1.0" encoding="utf-8"?>
<sst xmlns="http://schemas.openxmlformats.org/spreadsheetml/2006/main" count="196" uniqueCount="41">
  <si>
    <t>BusinessName</t>
  </si>
  <si>
    <t>Capexpend2015</t>
  </si>
  <si>
    <t>AnIncomeGrow2015</t>
  </si>
  <si>
    <t>PGT2015</t>
  </si>
  <si>
    <t>Genderpaygap2015</t>
  </si>
  <si>
    <t>Marketing2015</t>
  </si>
  <si>
    <t>Managers2015</t>
  </si>
  <si>
    <t>Overseas2015</t>
  </si>
  <si>
    <t>Continuecustomers2015</t>
  </si>
  <si>
    <t>Debtors2015</t>
  </si>
  <si>
    <t>Staffturnover2015</t>
  </si>
  <si>
    <t>Sicknessdays2015</t>
  </si>
  <si>
    <t>JB Alpha</t>
  </si>
  <si>
    <t>Cosign research</t>
  </si>
  <si>
    <t>Mini Max</t>
  </si>
  <si>
    <t>System Synthesis</t>
  </si>
  <si>
    <t>Open Thinking</t>
  </si>
  <si>
    <t>LKS Data</t>
  </si>
  <si>
    <t>Strategy Statistics</t>
  </si>
  <si>
    <t>Visual Research</t>
  </si>
  <si>
    <t>Ashton Algorithms</t>
  </si>
  <si>
    <t>Linear Logics</t>
  </si>
  <si>
    <t>Sun Focus</t>
  </si>
  <si>
    <t>New Perspectives</t>
  </si>
  <si>
    <t>Mean</t>
  </si>
  <si>
    <t>Standard Deviation</t>
  </si>
  <si>
    <t>Standardized scores</t>
  </si>
  <si>
    <t>Squared Euclidean Distance</t>
  </si>
  <si>
    <t>Raw scores</t>
  </si>
  <si>
    <t>Minimum distance</t>
  </si>
  <si>
    <t>Capexpend2016</t>
  </si>
  <si>
    <t>AnIncomeGrow2016</t>
  </si>
  <si>
    <t>PGT2016</t>
  </si>
  <si>
    <t>Genderpaygap2016</t>
  </si>
  <si>
    <t>Marketing2016</t>
  </si>
  <si>
    <t>Managers2016</t>
  </si>
  <si>
    <t>Overseas2016</t>
  </si>
  <si>
    <t>Continuecustomers2016</t>
  </si>
  <si>
    <t>Debtors2016</t>
  </si>
  <si>
    <t>Staffturnover2016</t>
  </si>
  <si>
    <t>Sicknessdays2016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</si>
</sst>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textRotation="90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2" fontId="0" fillId="0" borderId="0" xfId="0" applyNumberFormat="1"/>
    <xf numFmtId="0" fontId="0" fillId="0" borderId="1" xfId="0" applyBorder="1" applyAlignment="1">
      <alignment horizontal="center" textRotation="90"/>
    </xf>
    <xf numFmtId="2" fontId="0" fillId="0" borderId="1" xfId="0" applyNumberFormat="1" applyBorder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textRotation="90"/>
    </xf>
    <xf numFmtId="0" fontId="0" fillId="0" borderId="0" xfId="0" applyFont="1" applyAlignment="1">
      <alignment textRotation="90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/>
    <xf numFmtId="2" fontId="0" fillId="0" borderId="0" xfId="0" applyNumberFormat="1" applyFont="1"/>
    <xf numFmtId="2" fontId="0" fillId="0" borderId="0" xfId="0" applyNumberFormat="1" applyFont="1" applyBorder="1"/>
    <xf numFmtId="0" fontId="0" fillId="0" borderId="0" xfId="0" applyFont="1" applyAlignment="1">
      <alignment horizontal="center" textRotation="90"/>
    </xf>
    <xf numFmtId="2" fontId="0" fillId="0" borderId="0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opLeftCell="A21" workbookViewId="0">
      <selection activeCell="A44" sqref="A44"/>
    </sheetView>
  </sheetViews>
  <sheetFormatPr defaultRowHeight="15" x14ac:dyDescent="0.25"/>
  <cols>
    <col min="1" max="1" width="19.85546875" style="26" customWidth="1"/>
    <col min="2" max="13" width="9.28515625" style="26" customWidth="1"/>
  </cols>
  <sheetData>
    <row r="1" spans="1:13" x14ac:dyDescent="0.25"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119.2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/>
    </row>
    <row r="3" spans="1:13" x14ac:dyDescent="0.25">
      <c r="A3" s="26" t="s">
        <v>12</v>
      </c>
      <c r="B3" s="29">
        <v>12.3</v>
      </c>
      <c r="C3" s="29">
        <v>2.9</v>
      </c>
      <c r="D3" s="29">
        <v>72</v>
      </c>
      <c r="E3" s="29">
        <v>2</v>
      </c>
      <c r="F3" s="29">
        <v>5</v>
      </c>
      <c r="G3" s="30">
        <v>0.1</v>
      </c>
      <c r="H3" s="29">
        <v>0</v>
      </c>
      <c r="I3" s="29">
        <v>90</v>
      </c>
      <c r="J3" s="29">
        <v>2</v>
      </c>
      <c r="K3" s="29">
        <v>30</v>
      </c>
      <c r="L3" s="29">
        <v>6</v>
      </c>
    </row>
    <row r="4" spans="1:13" x14ac:dyDescent="0.25">
      <c r="A4" s="26" t="s">
        <v>13</v>
      </c>
      <c r="B4" s="29">
        <v>11.1</v>
      </c>
      <c r="C4" s="29">
        <v>3</v>
      </c>
      <c r="D4" s="29">
        <v>54</v>
      </c>
      <c r="E4" s="29">
        <v>3</v>
      </c>
      <c r="F4" s="29">
        <v>4.3</v>
      </c>
      <c r="G4" s="30">
        <v>0.03</v>
      </c>
      <c r="H4" s="29">
        <v>6</v>
      </c>
      <c r="I4" s="29">
        <v>84</v>
      </c>
      <c r="J4" s="29">
        <v>2</v>
      </c>
      <c r="K4" s="29">
        <v>15</v>
      </c>
      <c r="L4" s="29">
        <v>4</v>
      </c>
    </row>
    <row r="5" spans="1:13" x14ac:dyDescent="0.25">
      <c r="A5" s="26" t="s">
        <v>14</v>
      </c>
      <c r="B5" s="29">
        <v>4.5</v>
      </c>
      <c r="C5" s="29">
        <v>4</v>
      </c>
      <c r="D5" s="29">
        <v>32</v>
      </c>
      <c r="E5" s="29">
        <v>3</v>
      </c>
      <c r="F5" s="29">
        <v>5.2</v>
      </c>
      <c r="G5" s="30">
        <v>0.02</v>
      </c>
      <c r="H5" s="29">
        <v>0</v>
      </c>
      <c r="I5" s="29">
        <v>86</v>
      </c>
      <c r="J5" s="29">
        <v>3</v>
      </c>
      <c r="K5" s="29">
        <v>16</v>
      </c>
      <c r="L5" s="29">
        <v>7</v>
      </c>
    </row>
    <row r="6" spans="1:13" x14ac:dyDescent="0.25">
      <c r="A6" s="26" t="s">
        <v>15</v>
      </c>
      <c r="B6" s="29">
        <v>9.1999999999999993</v>
      </c>
      <c r="C6" s="29">
        <v>13.7</v>
      </c>
      <c r="D6" s="29">
        <v>34</v>
      </c>
      <c r="E6" s="29">
        <v>7</v>
      </c>
      <c r="F6" s="29">
        <v>8.1</v>
      </c>
      <c r="G6" s="30">
        <v>0.01</v>
      </c>
      <c r="H6" s="29">
        <v>12</v>
      </c>
      <c r="I6" s="29">
        <v>82</v>
      </c>
      <c r="J6" s="29">
        <v>3</v>
      </c>
      <c r="K6" s="29">
        <v>13</v>
      </c>
      <c r="L6" s="29">
        <v>6</v>
      </c>
    </row>
    <row r="7" spans="1:13" x14ac:dyDescent="0.25">
      <c r="A7" s="26" t="s">
        <v>16</v>
      </c>
      <c r="B7" s="29">
        <v>8.6999999999999993</v>
      </c>
      <c r="C7" s="29">
        <v>15.6</v>
      </c>
      <c r="D7" s="29">
        <v>67</v>
      </c>
      <c r="E7" s="29">
        <v>1</v>
      </c>
      <c r="F7" s="29">
        <v>4.2</v>
      </c>
      <c r="G7" s="30">
        <v>0.05</v>
      </c>
      <c r="H7" s="29">
        <v>6</v>
      </c>
      <c r="I7" s="29">
        <v>100</v>
      </c>
      <c r="J7" s="29">
        <v>0.5</v>
      </c>
      <c r="K7" s="29">
        <v>16</v>
      </c>
      <c r="L7" s="29">
        <v>5</v>
      </c>
    </row>
    <row r="8" spans="1:13" x14ac:dyDescent="0.25">
      <c r="A8" s="26" t="s">
        <v>17</v>
      </c>
      <c r="B8" s="29">
        <v>3.1</v>
      </c>
      <c r="C8" s="29">
        <v>8.9</v>
      </c>
      <c r="D8" s="29">
        <v>76</v>
      </c>
      <c r="E8" s="29">
        <v>1</v>
      </c>
      <c r="F8" s="29">
        <v>4</v>
      </c>
      <c r="G8" s="30">
        <v>0.05</v>
      </c>
      <c r="H8" s="29">
        <v>5</v>
      </c>
      <c r="I8" s="29">
        <v>98</v>
      </c>
      <c r="J8" s="29">
        <v>1</v>
      </c>
      <c r="K8" s="29">
        <v>8</v>
      </c>
      <c r="L8" s="29">
        <v>4</v>
      </c>
    </row>
    <row r="9" spans="1:13" x14ac:dyDescent="0.25">
      <c r="A9" s="26" t="s">
        <v>18</v>
      </c>
      <c r="B9" s="29">
        <v>2.1</v>
      </c>
      <c r="C9" s="29">
        <v>6.9</v>
      </c>
      <c r="D9" s="29">
        <v>90</v>
      </c>
      <c r="E9" s="29">
        <v>1</v>
      </c>
      <c r="F9" s="29">
        <v>4.5999999999999996</v>
      </c>
      <c r="G9" s="30">
        <v>0.04</v>
      </c>
      <c r="H9" s="29">
        <v>3</v>
      </c>
      <c r="I9" s="29">
        <v>89</v>
      </c>
      <c r="J9" s="29">
        <v>1</v>
      </c>
      <c r="K9" s="29">
        <v>21</v>
      </c>
      <c r="L9" s="29">
        <v>9</v>
      </c>
    </row>
    <row r="10" spans="1:13" x14ac:dyDescent="0.25">
      <c r="A10" s="26" t="s">
        <v>19</v>
      </c>
      <c r="B10" s="29">
        <v>9.8000000000000007</v>
      </c>
      <c r="C10" s="29">
        <v>20.3</v>
      </c>
      <c r="D10" s="29">
        <v>43</v>
      </c>
      <c r="E10" s="29">
        <v>3</v>
      </c>
      <c r="F10" s="29">
        <v>5.7</v>
      </c>
      <c r="G10" s="30">
        <v>0.05</v>
      </c>
      <c r="H10" s="29">
        <v>8</v>
      </c>
      <c r="I10" s="29">
        <v>84</v>
      </c>
      <c r="J10" s="29">
        <v>3</v>
      </c>
      <c r="K10" s="29">
        <v>2</v>
      </c>
      <c r="L10" s="29">
        <v>7</v>
      </c>
    </row>
    <row r="11" spans="1:13" x14ac:dyDescent="0.25">
      <c r="A11" s="26" t="s">
        <v>20</v>
      </c>
      <c r="B11" s="29">
        <v>7.1</v>
      </c>
      <c r="C11" s="29">
        <v>2.8</v>
      </c>
      <c r="D11" s="29">
        <v>56</v>
      </c>
      <c r="E11" s="29">
        <v>1</v>
      </c>
      <c r="F11" s="29">
        <v>7.2</v>
      </c>
      <c r="G11" s="30">
        <v>0.03</v>
      </c>
      <c r="H11" s="29">
        <v>4</v>
      </c>
      <c r="I11" s="29">
        <v>77</v>
      </c>
      <c r="J11" s="29">
        <v>3.5</v>
      </c>
      <c r="K11" s="29">
        <v>14</v>
      </c>
      <c r="L11" s="29">
        <v>6</v>
      </c>
    </row>
    <row r="12" spans="1:13" x14ac:dyDescent="0.25">
      <c r="A12" s="26" t="s">
        <v>21</v>
      </c>
      <c r="B12" s="29">
        <v>7.4</v>
      </c>
      <c r="C12" s="29">
        <v>2.2999999999999998</v>
      </c>
      <c r="D12" s="29">
        <v>42</v>
      </c>
      <c r="E12" s="29">
        <v>8</v>
      </c>
      <c r="F12" s="29">
        <v>6.1</v>
      </c>
      <c r="G12" s="30">
        <v>0.05</v>
      </c>
      <c r="H12" s="29">
        <v>23</v>
      </c>
      <c r="I12" s="29">
        <v>76</v>
      </c>
      <c r="J12" s="29">
        <v>3</v>
      </c>
      <c r="K12" s="29">
        <v>9</v>
      </c>
      <c r="L12" s="29">
        <v>3</v>
      </c>
    </row>
    <row r="13" spans="1:13" x14ac:dyDescent="0.25">
      <c r="A13" s="26" t="s">
        <v>22</v>
      </c>
      <c r="B13" s="29">
        <v>5.7</v>
      </c>
      <c r="C13" s="29">
        <v>7.1</v>
      </c>
      <c r="D13" s="29">
        <v>56</v>
      </c>
      <c r="E13" s="29">
        <v>2</v>
      </c>
      <c r="F13" s="29">
        <v>3.7</v>
      </c>
      <c r="G13" s="30">
        <v>0.04</v>
      </c>
      <c r="H13" s="29">
        <v>4</v>
      </c>
      <c r="I13" s="29">
        <v>69</v>
      </c>
      <c r="J13" s="29">
        <v>5</v>
      </c>
      <c r="K13" s="29">
        <v>7</v>
      </c>
      <c r="L13" s="29">
        <v>4</v>
      </c>
    </row>
    <row r="14" spans="1:13" x14ac:dyDescent="0.25">
      <c r="A14" s="31" t="s">
        <v>23</v>
      </c>
      <c r="B14" s="32">
        <v>4.7</v>
      </c>
      <c r="C14" s="32">
        <v>7.3</v>
      </c>
      <c r="D14" s="32">
        <v>45</v>
      </c>
      <c r="E14" s="32">
        <v>4</v>
      </c>
      <c r="F14" s="32">
        <v>2.2999999999999998</v>
      </c>
      <c r="G14" s="32">
        <v>0.04</v>
      </c>
      <c r="H14" s="32">
        <v>11</v>
      </c>
      <c r="I14" s="32">
        <v>80</v>
      </c>
      <c r="J14" s="32">
        <v>3</v>
      </c>
      <c r="K14" s="32">
        <v>11</v>
      </c>
      <c r="L14" s="32">
        <v>6</v>
      </c>
    </row>
    <row r="15" spans="1:13" s="3" customFormat="1" x14ac:dyDescent="0.25">
      <c r="A15" s="3" t="s">
        <v>24</v>
      </c>
      <c r="B15" s="4">
        <f t="shared" ref="B15:L15" si="0">AVERAGE(B3:B14)</f>
        <v>7.1416666666666666</v>
      </c>
      <c r="C15" s="4">
        <f t="shared" si="0"/>
        <v>7.8999999999999986</v>
      </c>
      <c r="D15" s="4">
        <f t="shared" si="0"/>
        <v>55.583333333333336</v>
      </c>
      <c r="E15" s="4">
        <f t="shared" si="0"/>
        <v>3</v>
      </c>
      <c r="F15" s="4">
        <f t="shared" si="0"/>
        <v>5.0333333333333341</v>
      </c>
      <c r="G15" s="6">
        <f t="shared" si="0"/>
        <v>4.2500000000000003E-2</v>
      </c>
      <c r="H15" s="4">
        <f t="shared" si="0"/>
        <v>6.833333333333333</v>
      </c>
      <c r="I15" s="4">
        <f t="shared" si="0"/>
        <v>84.583333333333329</v>
      </c>
      <c r="J15" s="4">
        <f t="shared" si="0"/>
        <v>2.5</v>
      </c>
      <c r="K15" s="4">
        <f t="shared" si="0"/>
        <v>13.5</v>
      </c>
      <c r="L15" s="4">
        <f t="shared" si="0"/>
        <v>5.583333333333333</v>
      </c>
    </row>
    <row r="16" spans="1:13" x14ac:dyDescent="0.25">
      <c r="A16" s="3" t="s">
        <v>25</v>
      </c>
      <c r="B16" s="4">
        <f t="shared" ref="B16:L16" si="1">_xlfn.STDEV.P(B3:B14)</f>
        <v>3.066610053825269</v>
      </c>
      <c r="C16" s="4">
        <f t="shared" si="1"/>
        <v>5.5623735940693546</v>
      </c>
      <c r="D16" s="4">
        <f t="shared" si="1"/>
        <v>17.031629073253356</v>
      </c>
      <c r="E16" s="4">
        <f t="shared" si="1"/>
        <v>2.2360679774997898</v>
      </c>
      <c r="F16" s="4">
        <f t="shared" si="1"/>
        <v>1.5123565129367527</v>
      </c>
      <c r="G16" s="6">
        <f t="shared" si="1"/>
        <v>2.1262251370288462E-2</v>
      </c>
      <c r="H16" s="4">
        <f t="shared" si="1"/>
        <v>6.0254091608417397</v>
      </c>
      <c r="I16" s="4">
        <f t="shared" si="1"/>
        <v>8.5191777120147503</v>
      </c>
      <c r="J16" s="4">
        <f t="shared" si="1"/>
        <v>1.2076147288491199</v>
      </c>
      <c r="K16" s="4">
        <f t="shared" si="1"/>
        <v>6.9221865524317288</v>
      </c>
      <c r="L16" s="4">
        <f t="shared" si="1"/>
        <v>1.6051133570215186</v>
      </c>
    </row>
    <row r="17" spans="1:13" x14ac:dyDescent="0.25">
      <c r="A17" s="33"/>
      <c r="B17" s="17" t="s">
        <v>26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3" x14ac:dyDescent="0.25">
      <c r="A18" s="26" t="s">
        <v>12</v>
      </c>
      <c r="B18" s="34">
        <f>STANDARDIZE(B3,B$15,B$16)</f>
        <v>1.6820962700813114</v>
      </c>
      <c r="C18" s="34">
        <f t="shared" ref="C18:L18" si="2">STANDARDIZE(C3,C$15,C$16)</f>
        <v>-0.89889683162077361</v>
      </c>
      <c r="D18" s="34">
        <f t="shared" si="2"/>
        <v>0.96389291923034925</v>
      </c>
      <c r="E18" s="34">
        <f t="shared" si="2"/>
        <v>-0.44721359549995793</v>
      </c>
      <c r="F18" s="34">
        <f t="shared" si="2"/>
        <v>-2.2040658434833028E-2</v>
      </c>
      <c r="G18" s="34">
        <f t="shared" si="2"/>
        <v>2.7043232157601902</v>
      </c>
      <c r="H18" s="34">
        <f t="shared" si="2"/>
        <v>-1.134086192476716</v>
      </c>
      <c r="I18" s="34">
        <f t="shared" si="2"/>
        <v>0.63582036315869417</v>
      </c>
      <c r="J18" s="34">
        <f t="shared" si="2"/>
        <v>-0.41403933560541251</v>
      </c>
      <c r="K18" s="34">
        <f t="shared" si="2"/>
        <v>2.3836398910982304</v>
      </c>
      <c r="L18" s="34">
        <f t="shared" si="2"/>
        <v>0.25958706582558272</v>
      </c>
    </row>
    <row r="19" spans="1:13" x14ac:dyDescent="0.25">
      <c r="A19" s="26" t="s">
        <v>13</v>
      </c>
      <c r="B19" s="34">
        <f t="shared" ref="B19:L29" si="3">STANDARDIZE(B4,B$15,B$16)</f>
        <v>1.2907846983661109</v>
      </c>
      <c r="C19" s="34">
        <f t="shared" si="3"/>
        <v>-0.88091889498835829</v>
      </c>
      <c r="D19" s="34">
        <f t="shared" si="3"/>
        <v>-9.2964291702419613E-2</v>
      </c>
      <c r="E19" s="34">
        <f t="shared" si="3"/>
        <v>0</v>
      </c>
      <c r="F19" s="34">
        <f t="shared" si="3"/>
        <v>-0.48489448556631604</v>
      </c>
      <c r="G19" s="34">
        <f t="shared" si="3"/>
        <v>-0.5878963512522154</v>
      </c>
      <c r="H19" s="34">
        <f t="shared" si="3"/>
        <v>-0.13830319420447751</v>
      </c>
      <c r="I19" s="34">
        <f t="shared" si="3"/>
        <v>-6.8472962186320291E-2</v>
      </c>
      <c r="J19" s="34">
        <f t="shared" si="3"/>
        <v>-0.41403933560541251</v>
      </c>
      <c r="K19" s="34">
        <f t="shared" si="3"/>
        <v>0.21669453555438456</v>
      </c>
      <c r="L19" s="34">
        <f t="shared" si="3"/>
        <v>-0.98643085013721332</v>
      </c>
    </row>
    <row r="20" spans="1:13" x14ac:dyDescent="0.25">
      <c r="A20" s="26" t="s">
        <v>14</v>
      </c>
      <c r="B20" s="34">
        <f t="shared" si="3"/>
        <v>-0.86142894606748877</v>
      </c>
      <c r="C20" s="34">
        <f t="shared" si="3"/>
        <v>-0.70113952866420348</v>
      </c>
      <c r="D20" s="34">
        <f t="shared" si="3"/>
        <v>-1.3846786606202481</v>
      </c>
      <c r="E20" s="34">
        <f t="shared" si="3"/>
        <v>0</v>
      </c>
      <c r="F20" s="34">
        <f t="shared" si="3"/>
        <v>0.11020329217416221</v>
      </c>
      <c r="G20" s="34">
        <f t="shared" si="3"/>
        <v>-1.0582134322539876</v>
      </c>
      <c r="H20" s="34">
        <f t="shared" si="3"/>
        <v>-1.134086192476716</v>
      </c>
      <c r="I20" s="34">
        <f t="shared" si="3"/>
        <v>0.16629147959535118</v>
      </c>
      <c r="J20" s="34">
        <f t="shared" si="3"/>
        <v>0.41403933560541251</v>
      </c>
      <c r="K20" s="34">
        <f t="shared" si="3"/>
        <v>0.36115755925730764</v>
      </c>
      <c r="L20" s="34">
        <f t="shared" si="3"/>
        <v>0.88259602380698077</v>
      </c>
    </row>
    <row r="21" spans="1:13" x14ac:dyDescent="0.25">
      <c r="A21" s="26" t="s">
        <v>15</v>
      </c>
      <c r="B21" s="34">
        <f t="shared" si="3"/>
        <v>0.67120804315037752</v>
      </c>
      <c r="C21" s="34">
        <f t="shared" si="3"/>
        <v>1.042720324680098</v>
      </c>
      <c r="D21" s="34">
        <f t="shared" si="3"/>
        <v>-1.2672500816277183</v>
      </c>
      <c r="E21" s="34">
        <f t="shared" si="3"/>
        <v>1.7888543819998317</v>
      </c>
      <c r="F21" s="34">
        <f t="shared" si="3"/>
        <v>2.0277405760045912</v>
      </c>
      <c r="G21" s="34">
        <f t="shared" si="3"/>
        <v>-1.5285305132557596</v>
      </c>
      <c r="H21" s="34">
        <f t="shared" si="3"/>
        <v>0.85747980406776092</v>
      </c>
      <c r="I21" s="34">
        <f t="shared" si="3"/>
        <v>-0.30323740396799176</v>
      </c>
      <c r="J21" s="34">
        <f t="shared" si="3"/>
        <v>0.41403933560541251</v>
      </c>
      <c r="K21" s="34">
        <f t="shared" si="3"/>
        <v>-7.2231511851461525E-2</v>
      </c>
      <c r="L21" s="34">
        <f t="shared" si="3"/>
        <v>0.25958706582558272</v>
      </c>
    </row>
    <row r="22" spans="1:13" x14ac:dyDescent="0.25">
      <c r="A22" s="26" t="s">
        <v>16</v>
      </c>
      <c r="B22" s="34">
        <f t="shared" si="3"/>
        <v>0.50816155493571091</v>
      </c>
      <c r="C22" s="34">
        <f t="shared" si="3"/>
        <v>1.3843011206959921</v>
      </c>
      <c r="D22" s="34">
        <f t="shared" si="3"/>
        <v>0.67032147174902457</v>
      </c>
      <c r="E22" s="34">
        <f t="shared" si="3"/>
        <v>-0.89442719099991586</v>
      </c>
      <c r="F22" s="34">
        <f t="shared" si="3"/>
        <v>-0.55101646087081335</v>
      </c>
      <c r="G22" s="34">
        <f t="shared" si="3"/>
        <v>0.3527378107513291</v>
      </c>
      <c r="H22" s="34">
        <f t="shared" si="3"/>
        <v>-0.13830319420447751</v>
      </c>
      <c r="I22" s="34">
        <f t="shared" si="3"/>
        <v>1.8096425720670515</v>
      </c>
      <c r="J22" s="34">
        <f t="shared" si="3"/>
        <v>-1.65615734242165</v>
      </c>
      <c r="K22" s="34">
        <f t="shared" si="3"/>
        <v>0.36115755925730764</v>
      </c>
      <c r="L22" s="34">
        <f t="shared" si="3"/>
        <v>-0.36342189215581533</v>
      </c>
    </row>
    <row r="23" spans="1:13" x14ac:dyDescent="0.25">
      <c r="A23" s="26" t="s">
        <v>17</v>
      </c>
      <c r="B23" s="34">
        <f t="shared" si="3"/>
        <v>-1.3179591130685553</v>
      </c>
      <c r="C23" s="34">
        <f t="shared" si="3"/>
        <v>0.17977936632415512</v>
      </c>
      <c r="D23" s="34">
        <f t="shared" si="3"/>
        <v>1.1987500772154089</v>
      </c>
      <c r="E23" s="34">
        <f t="shared" si="3"/>
        <v>-0.89442719099991586</v>
      </c>
      <c r="F23" s="34">
        <f t="shared" si="3"/>
        <v>-0.68326041147980865</v>
      </c>
      <c r="G23" s="34">
        <f t="shared" si="3"/>
        <v>0.3527378107513291</v>
      </c>
      <c r="H23" s="34">
        <f t="shared" si="3"/>
        <v>-0.30426702724985061</v>
      </c>
      <c r="I23" s="34">
        <f t="shared" si="3"/>
        <v>1.57487813028538</v>
      </c>
      <c r="J23" s="34">
        <f t="shared" si="3"/>
        <v>-1.2421180068162376</v>
      </c>
      <c r="K23" s="34">
        <f t="shared" si="3"/>
        <v>-0.79454663036607676</v>
      </c>
      <c r="L23" s="34">
        <f t="shared" si="3"/>
        <v>-0.98643085013721332</v>
      </c>
    </row>
    <row r="24" spans="1:13" x14ac:dyDescent="0.25">
      <c r="A24" s="26" t="s">
        <v>18</v>
      </c>
      <c r="B24" s="34">
        <f t="shared" si="3"/>
        <v>-1.6440520894978885</v>
      </c>
      <c r="C24" s="34">
        <f t="shared" si="3"/>
        <v>-0.17977936632415448</v>
      </c>
      <c r="D24" s="34">
        <f t="shared" si="3"/>
        <v>2.0207501301631181</v>
      </c>
      <c r="E24" s="34">
        <f t="shared" si="3"/>
        <v>-0.89442719099991586</v>
      </c>
      <c r="F24" s="34">
        <f t="shared" si="3"/>
        <v>-0.28652855965282348</v>
      </c>
      <c r="G24" s="34">
        <f t="shared" si="3"/>
        <v>-0.11757927025044315</v>
      </c>
      <c r="H24" s="34">
        <f t="shared" si="3"/>
        <v>-0.63619469334059675</v>
      </c>
      <c r="I24" s="34">
        <f t="shared" si="3"/>
        <v>0.51843814226785834</v>
      </c>
      <c r="J24" s="34">
        <f t="shared" si="3"/>
        <v>-1.2421180068162376</v>
      </c>
      <c r="K24" s="34">
        <f t="shared" si="3"/>
        <v>1.0834726777719228</v>
      </c>
      <c r="L24" s="34">
        <f t="shared" si="3"/>
        <v>2.1286139397697768</v>
      </c>
    </row>
    <row r="25" spans="1:13" x14ac:dyDescent="0.25">
      <c r="A25" s="26" t="s">
        <v>19</v>
      </c>
      <c r="B25" s="34">
        <f t="shared" si="3"/>
        <v>0.86686382900797798</v>
      </c>
      <c r="C25" s="34">
        <f t="shared" si="3"/>
        <v>2.2292641424195199</v>
      </c>
      <c r="D25" s="34">
        <f t="shared" si="3"/>
        <v>-0.73882147616133387</v>
      </c>
      <c r="E25" s="34">
        <f t="shared" si="3"/>
        <v>0</v>
      </c>
      <c r="F25" s="34">
        <f t="shared" si="3"/>
        <v>0.44081316869664999</v>
      </c>
      <c r="G25" s="34">
        <f t="shared" si="3"/>
        <v>0.3527378107513291</v>
      </c>
      <c r="H25" s="34">
        <f t="shared" si="3"/>
        <v>0.19362447188626863</v>
      </c>
      <c r="I25" s="34">
        <f t="shared" si="3"/>
        <v>-6.8472962186320291E-2</v>
      </c>
      <c r="J25" s="34">
        <f t="shared" si="3"/>
        <v>0.41403933560541251</v>
      </c>
      <c r="K25" s="34">
        <f t="shared" si="3"/>
        <v>-1.6613247725836151</v>
      </c>
      <c r="L25" s="34">
        <f t="shared" si="3"/>
        <v>0.88259602380698077</v>
      </c>
    </row>
    <row r="26" spans="1:13" x14ac:dyDescent="0.25">
      <c r="A26" s="26" t="s">
        <v>20</v>
      </c>
      <c r="B26" s="34">
        <f t="shared" si="3"/>
        <v>-1.3587207351222317E-2</v>
      </c>
      <c r="C26" s="34">
        <f t="shared" si="3"/>
        <v>-0.91687476825318925</v>
      </c>
      <c r="D26" s="34">
        <f t="shared" si="3"/>
        <v>2.446428729011025E-2</v>
      </c>
      <c r="E26" s="34">
        <f t="shared" si="3"/>
        <v>-0.89442719099991586</v>
      </c>
      <c r="F26" s="34">
        <f t="shared" si="3"/>
        <v>1.4326427982641134</v>
      </c>
      <c r="G26" s="34">
        <f t="shared" si="3"/>
        <v>-0.5878963512522154</v>
      </c>
      <c r="H26" s="34">
        <f t="shared" si="3"/>
        <v>-0.47023086029522365</v>
      </c>
      <c r="I26" s="34">
        <f t="shared" si="3"/>
        <v>-0.89014850842217041</v>
      </c>
      <c r="J26" s="34">
        <f t="shared" si="3"/>
        <v>0.82807867121082501</v>
      </c>
      <c r="K26" s="34">
        <f t="shared" si="3"/>
        <v>7.2231511851461525E-2</v>
      </c>
      <c r="L26" s="34">
        <f t="shared" si="3"/>
        <v>0.25958706582558272</v>
      </c>
    </row>
    <row r="27" spans="1:13" x14ac:dyDescent="0.25">
      <c r="A27" s="26" t="s">
        <v>21</v>
      </c>
      <c r="B27" s="34">
        <f t="shared" si="3"/>
        <v>8.4240685577577912E-2</v>
      </c>
      <c r="C27" s="34">
        <f t="shared" si="3"/>
        <v>-1.0067644514152667</v>
      </c>
      <c r="D27" s="34">
        <f t="shared" si="3"/>
        <v>-0.79753576565759887</v>
      </c>
      <c r="E27" s="34">
        <f t="shared" si="3"/>
        <v>2.2360679774997898</v>
      </c>
      <c r="F27" s="34">
        <f t="shared" si="3"/>
        <v>0.70530106991463992</v>
      </c>
      <c r="G27" s="34">
        <f t="shared" si="3"/>
        <v>0.3527378107513291</v>
      </c>
      <c r="H27" s="34">
        <f t="shared" si="3"/>
        <v>2.6830819675668649</v>
      </c>
      <c r="I27" s="34">
        <f t="shared" si="3"/>
        <v>-1.0075307293130062</v>
      </c>
      <c r="J27" s="34">
        <f t="shared" si="3"/>
        <v>0.41403933560541251</v>
      </c>
      <c r="K27" s="34">
        <f t="shared" si="3"/>
        <v>-0.65008360666315368</v>
      </c>
      <c r="L27" s="34">
        <f t="shared" si="3"/>
        <v>-1.6094398081186114</v>
      </c>
    </row>
    <row r="28" spans="1:13" x14ac:dyDescent="0.25">
      <c r="A28" s="26" t="s">
        <v>22</v>
      </c>
      <c r="B28" s="26">
        <f t="shared" si="3"/>
        <v>-0.47011737435228879</v>
      </c>
      <c r="C28" s="34">
        <f t="shared" si="3"/>
        <v>-0.14382349305932365</v>
      </c>
      <c r="D28" s="34">
        <f t="shared" si="3"/>
        <v>2.446428729011025E-2</v>
      </c>
      <c r="E28" s="34">
        <f t="shared" si="3"/>
        <v>-0.44721359549995793</v>
      </c>
      <c r="F28" s="34">
        <f t="shared" si="3"/>
        <v>-0.88162633739330121</v>
      </c>
      <c r="G28" s="34">
        <f t="shared" si="3"/>
        <v>-0.11757927025044315</v>
      </c>
      <c r="H28" s="34">
        <f t="shared" si="3"/>
        <v>-0.47023086029522365</v>
      </c>
      <c r="I28" s="34">
        <f t="shared" si="3"/>
        <v>-1.8292062755488563</v>
      </c>
      <c r="J28" s="34">
        <f t="shared" si="3"/>
        <v>2.0701966780270626</v>
      </c>
      <c r="K28" s="34">
        <f t="shared" si="3"/>
        <v>-0.93900965406899983</v>
      </c>
      <c r="L28" s="34">
        <f t="shared" si="3"/>
        <v>-0.98643085013721332</v>
      </c>
    </row>
    <row r="29" spans="1:13" x14ac:dyDescent="0.25">
      <c r="A29" s="34" t="s">
        <v>23</v>
      </c>
      <c r="B29" s="26">
        <f t="shared" si="3"/>
        <v>-0.79621035078162206</v>
      </c>
      <c r="C29" s="26">
        <f t="shared" si="3"/>
        <v>-0.10786761979449265</v>
      </c>
      <c r="D29" s="26">
        <f t="shared" si="3"/>
        <v>-0.62139289716880408</v>
      </c>
      <c r="E29" s="26">
        <f t="shared" si="3"/>
        <v>0.44721359549995793</v>
      </c>
      <c r="F29" s="26">
        <f t="shared" si="3"/>
        <v>-1.8073339916562672</v>
      </c>
      <c r="G29" s="26">
        <f t="shared" si="3"/>
        <v>-0.11757927025044315</v>
      </c>
      <c r="H29" s="26">
        <f t="shared" si="3"/>
        <v>0.69151597102238793</v>
      </c>
      <c r="I29" s="26">
        <f t="shared" si="3"/>
        <v>-0.53800184574966325</v>
      </c>
      <c r="J29" s="26">
        <f t="shared" si="3"/>
        <v>0.41403933560541251</v>
      </c>
      <c r="K29" s="26">
        <f t="shared" si="3"/>
        <v>-0.36115755925730764</v>
      </c>
      <c r="L29" s="26">
        <f t="shared" si="3"/>
        <v>0.25958706582558272</v>
      </c>
    </row>
    <row r="30" spans="1:13" x14ac:dyDescent="0.25">
      <c r="A30" s="33"/>
      <c r="B30" s="17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3" ht="93" x14ac:dyDescent="0.25">
      <c r="B31" s="28" t="s">
        <v>12</v>
      </c>
      <c r="C31" s="28" t="s">
        <v>13</v>
      </c>
      <c r="D31" s="28" t="s">
        <v>14</v>
      </c>
      <c r="E31" s="28" t="s">
        <v>15</v>
      </c>
      <c r="F31" s="28" t="s">
        <v>16</v>
      </c>
      <c r="G31" s="28" t="s">
        <v>17</v>
      </c>
      <c r="H31" s="28" t="s">
        <v>18</v>
      </c>
      <c r="I31" s="28" t="s">
        <v>19</v>
      </c>
      <c r="J31" s="28" t="s">
        <v>20</v>
      </c>
      <c r="K31" s="28" t="s">
        <v>21</v>
      </c>
      <c r="L31" s="28" t="s">
        <v>22</v>
      </c>
      <c r="M31" s="28" t="s">
        <v>23</v>
      </c>
    </row>
    <row r="32" spans="1:13" x14ac:dyDescent="0.25">
      <c r="A32" s="26" t="s">
        <v>12</v>
      </c>
      <c r="C32" s="34">
        <f>SUMXMY2(B$19:L$19,B18:L18)</f>
        <v>20.259164147960888</v>
      </c>
      <c r="D32" s="34">
        <f>SUMXMY2(B$20:L$20,B18:L18)</f>
        <v>31.783334034410117</v>
      </c>
      <c r="E32" s="34">
        <f>SUMXMY2(B$21:L$21,B18:L18)</f>
        <v>48.453608321705168</v>
      </c>
      <c r="F32" s="34">
        <f>SUMXMY2(B$22:L$22,B18:L18)</f>
        <v>21.077943561242666</v>
      </c>
      <c r="G32" s="34">
        <f>SUMXMY2(B$23:L$23,B18:L18)</f>
        <v>30.295771840314501</v>
      </c>
      <c r="H32" s="34">
        <f>SUMXMY2(B$24:L$24,B18:L18)</f>
        <v>27.061512548112184</v>
      </c>
      <c r="I32" s="34">
        <f>SUMXMY2(B$25:L$25,B18:L18)</f>
        <v>38.987857181365001</v>
      </c>
      <c r="J32" s="34">
        <f>SUMXMY2(B$26:L$26,B18:L18)</f>
        <v>26.567756190574197</v>
      </c>
      <c r="K32" s="34">
        <f>SUMXMY2(B$27:L$27,B18:L18)</f>
        <v>49.580218388412952</v>
      </c>
      <c r="L32" s="34">
        <f>SUMXMY2(B$28:L$28,B18:L18)</f>
        <v>40.067756102357563</v>
      </c>
      <c r="M32" s="34">
        <f>SUMXMY2(B$29:L$29,B18:L18)</f>
        <v>34.161577133541435</v>
      </c>
    </row>
    <row r="33" spans="1:13" x14ac:dyDescent="0.25">
      <c r="A33" s="26" t="s">
        <v>13</v>
      </c>
      <c r="B33" s="13">
        <f t="shared" ref="B33:B43" si="4">SUMXMY2(B$18:L$18,B19:L19)</f>
        <v>20.259164147960888</v>
      </c>
      <c r="C33" s="34"/>
      <c r="D33" s="34">
        <f>SUMXMY2(B$20:L$20,B19:L19)</f>
        <v>12.15475315369493</v>
      </c>
      <c r="E33" s="34">
        <f>SUMXMY2($B$21:$L$21,$B19:$L19)</f>
        <v>19.229789091176244</v>
      </c>
      <c r="F33" s="34">
        <f t="shared" ref="F33:F43" si="5">SUMXMY2(B$22:L$22,B19:L19)</f>
        <v>13.49467543292725</v>
      </c>
      <c r="G33" s="34">
        <f t="shared" ref="G33:G43" si="6">SUMXMY2(B$23:L$23,B19:L19)</f>
        <v>15.759762541783971</v>
      </c>
      <c r="H33" s="34">
        <f t="shared" ref="H33:H43" si="7">SUMXMY2(B$24:L$24,B19:L19)</f>
        <v>26.366082730613943</v>
      </c>
      <c r="I33" s="34">
        <f t="shared" ref="I33:I43" si="8">SUMXMY2(B$25:L$25,B19:L19)</f>
        <v>19.827914458758869</v>
      </c>
      <c r="J33" s="34">
        <f t="shared" ref="J33:J43" si="9">SUMXMY2(B$26:L$26,B19:L19)</f>
        <v>10.095031633064124</v>
      </c>
      <c r="K33" s="34">
        <f t="shared" ref="K33:K43" si="10">SUMXMY2(B$27:L$27,B19:L19)</f>
        <v>19.936567124124263</v>
      </c>
      <c r="L33" s="34">
        <f t="shared" ref="L33:L43" si="11">SUMXMY2(B$28:L$28,B19:L19)</f>
        <v>14.953908052991864</v>
      </c>
      <c r="M33" s="34">
        <f t="shared" ref="M33:M42" si="12">SUMXMY2(B$29:L$29,B19:L19)</f>
        <v>10.883682999841488</v>
      </c>
    </row>
    <row r="34" spans="1:13" x14ac:dyDescent="0.25">
      <c r="A34" s="26" t="s">
        <v>14</v>
      </c>
      <c r="B34" s="34">
        <f t="shared" si="4"/>
        <v>31.783334034410117</v>
      </c>
      <c r="C34" s="34">
        <f t="shared" ref="C34:C43" si="13">SUMXMY2(B$19:L$19,B20:L20)</f>
        <v>12.15475315369493</v>
      </c>
      <c r="D34" s="34"/>
      <c r="E34" s="34">
        <f>SUMXMY2($B$21:$L$21,$B20:$L20)</f>
        <v>17.264718931324854</v>
      </c>
      <c r="F34" s="34">
        <f t="shared" si="5"/>
        <v>23.20632288382544</v>
      </c>
      <c r="G34" s="34">
        <f t="shared" si="6"/>
        <v>21.323396967334951</v>
      </c>
      <c r="H34" s="34">
        <f t="shared" si="7"/>
        <v>19.512509578722153</v>
      </c>
      <c r="I34" s="34">
        <f t="shared" si="8"/>
        <v>19.999844129185632</v>
      </c>
      <c r="J34" s="13">
        <f t="shared" si="9"/>
        <v>7.720921903476361</v>
      </c>
      <c r="K34" s="34">
        <f t="shared" si="10"/>
        <v>31.858841823367577</v>
      </c>
      <c r="L34" s="34">
        <f t="shared" si="11"/>
        <v>16.867196972004912</v>
      </c>
      <c r="M34" s="34">
        <f t="shared" si="12"/>
        <v>10.439303680978515</v>
      </c>
    </row>
    <row r="35" spans="1:13" x14ac:dyDescent="0.25">
      <c r="A35" s="26" t="s">
        <v>15</v>
      </c>
      <c r="B35" s="34">
        <f t="shared" si="4"/>
        <v>48.453608321705168</v>
      </c>
      <c r="C35" s="34">
        <f t="shared" si="13"/>
        <v>19.229789091176244</v>
      </c>
      <c r="D35" s="34">
        <f t="shared" ref="D35:D43" si="14">SUMXMY2(B$20:L$20,B21:L21)</f>
        <v>17.264718931324854</v>
      </c>
      <c r="E35" s="34"/>
      <c r="F35" s="34">
        <f t="shared" si="5"/>
        <v>31.604129591301383</v>
      </c>
      <c r="G35" s="34">
        <f t="shared" si="6"/>
        <v>38.565437297729076</v>
      </c>
      <c r="H35" s="34">
        <f t="shared" si="7"/>
        <v>42.690490391253199</v>
      </c>
      <c r="I35" s="13">
        <f t="shared" si="8"/>
        <v>14.392089110228167</v>
      </c>
      <c r="J35" s="34">
        <f t="shared" si="9"/>
        <v>16.715995855467099</v>
      </c>
      <c r="K35" s="13">
        <f t="shared" si="10"/>
        <v>17.90959366561183</v>
      </c>
      <c r="L35" s="34">
        <f t="shared" si="11"/>
        <v>28.972353940715156</v>
      </c>
      <c r="M35" s="34">
        <f t="shared" si="12"/>
        <v>22.559017811068536</v>
      </c>
    </row>
    <row r="36" spans="1:13" x14ac:dyDescent="0.25">
      <c r="A36" s="26" t="s">
        <v>16</v>
      </c>
      <c r="B36" s="34">
        <f t="shared" si="4"/>
        <v>21.077943561242666</v>
      </c>
      <c r="C36" s="34">
        <f t="shared" si="13"/>
        <v>13.49467543292725</v>
      </c>
      <c r="D36" s="34">
        <f t="shared" si="14"/>
        <v>23.20632288382544</v>
      </c>
      <c r="E36" s="34">
        <f t="shared" ref="E36:E43" si="15">SUMXMY2($B$21:$L$21,$B22:$L22)</f>
        <v>31.604129591301383</v>
      </c>
      <c r="F36" s="34"/>
      <c r="G36" s="13">
        <f t="shared" si="6"/>
        <v>7.0601938484860316</v>
      </c>
      <c r="H36" s="34">
        <f t="shared" si="7"/>
        <v>18.01169602311165</v>
      </c>
      <c r="I36" s="34">
        <f t="shared" si="8"/>
        <v>18.178243341981723</v>
      </c>
      <c r="J36" s="34">
        <f t="shared" si="9"/>
        <v>24.846555276454851</v>
      </c>
      <c r="K36" s="34">
        <f t="shared" si="10"/>
        <v>42.1874053505178</v>
      </c>
      <c r="L36" s="34">
        <f t="shared" si="11"/>
        <v>33.555513189867263</v>
      </c>
      <c r="M36" s="34">
        <f t="shared" si="12"/>
        <v>20.591639261589229</v>
      </c>
    </row>
    <row r="37" spans="1:13" x14ac:dyDescent="0.25">
      <c r="A37" s="26" t="s">
        <v>17</v>
      </c>
      <c r="B37" s="34">
        <f t="shared" si="4"/>
        <v>30.295771840314501</v>
      </c>
      <c r="C37" s="34">
        <f t="shared" si="13"/>
        <v>15.759762541783971</v>
      </c>
      <c r="D37" s="34">
        <f t="shared" si="14"/>
        <v>21.323396967334951</v>
      </c>
      <c r="E37" s="34">
        <f t="shared" si="15"/>
        <v>38.565437297729076</v>
      </c>
      <c r="F37" s="13">
        <f t="shared" si="5"/>
        <v>7.0601938484860316</v>
      </c>
      <c r="G37" s="34"/>
      <c r="H37" s="13">
        <f t="shared" si="7"/>
        <v>15.74659950614706</v>
      </c>
      <c r="I37" s="34">
        <f t="shared" si="8"/>
        <v>24.727485778024892</v>
      </c>
      <c r="J37" s="34">
        <f t="shared" si="9"/>
        <v>22.338302099321069</v>
      </c>
      <c r="K37" s="34">
        <f t="shared" si="10"/>
        <v>37.832267065570719</v>
      </c>
      <c r="L37" s="34">
        <f t="shared" si="11"/>
        <v>25.270681510745515</v>
      </c>
      <c r="M37" s="34">
        <f t="shared" si="12"/>
        <v>16.891712026595872</v>
      </c>
    </row>
    <row r="38" spans="1:13" x14ac:dyDescent="0.25">
      <c r="A38" s="26" t="s">
        <v>18</v>
      </c>
      <c r="B38" s="34">
        <f t="shared" si="4"/>
        <v>27.061512548112184</v>
      </c>
      <c r="C38" s="34">
        <f t="shared" si="13"/>
        <v>26.366082730613943</v>
      </c>
      <c r="D38" s="34">
        <f t="shared" si="14"/>
        <v>19.512509578722153</v>
      </c>
      <c r="E38" s="34">
        <f t="shared" si="15"/>
        <v>42.690490391253199</v>
      </c>
      <c r="F38" s="34">
        <f t="shared" si="5"/>
        <v>18.01169602311165</v>
      </c>
      <c r="G38" s="34">
        <f t="shared" si="6"/>
        <v>15.74659950614706</v>
      </c>
      <c r="H38" s="34"/>
      <c r="I38" s="34">
        <f t="shared" si="8"/>
        <v>34.136044298483853</v>
      </c>
      <c r="J38" s="34">
        <f t="shared" si="9"/>
        <v>21.176875627750984</v>
      </c>
      <c r="K38" s="34">
        <f t="shared" si="10"/>
        <v>55.685858713635831</v>
      </c>
      <c r="L38" s="34">
        <f t="shared" si="11"/>
        <v>36.223059775322113</v>
      </c>
      <c r="M38" s="34">
        <f t="shared" si="12"/>
        <v>23.019732028755783</v>
      </c>
    </row>
    <row r="39" spans="1:13" x14ac:dyDescent="0.25">
      <c r="A39" s="26" t="s">
        <v>19</v>
      </c>
      <c r="B39" s="34">
        <f t="shared" si="4"/>
        <v>38.987857181365001</v>
      </c>
      <c r="C39" s="34">
        <f t="shared" si="13"/>
        <v>19.827914458758869</v>
      </c>
      <c r="D39" s="34">
        <f t="shared" si="14"/>
        <v>19.999844129185632</v>
      </c>
      <c r="E39" s="13">
        <f t="shared" si="15"/>
        <v>14.392089110228167</v>
      </c>
      <c r="F39" s="34">
        <f t="shared" si="5"/>
        <v>18.178243341981723</v>
      </c>
      <c r="G39" s="34">
        <f t="shared" si="6"/>
        <v>24.727485778024892</v>
      </c>
      <c r="H39" s="34">
        <f t="shared" si="7"/>
        <v>34.136044298483853</v>
      </c>
      <c r="I39" s="34"/>
      <c r="J39" s="34">
        <f t="shared" si="9"/>
        <v>18.605148599984318</v>
      </c>
      <c r="K39" s="34">
        <f t="shared" si="10"/>
        <v>30.469860658485491</v>
      </c>
      <c r="L39" s="34">
        <f t="shared" si="11"/>
        <v>20.4704566561063</v>
      </c>
      <c r="M39" s="34">
        <f t="shared" si="12"/>
        <v>16.264082145627558</v>
      </c>
    </row>
    <row r="40" spans="1:13" x14ac:dyDescent="0.25">
      <c r="A40" s="26" t="s">
        <v>20</v>
      </c>
      <c r="B40" s="34">
        <f t="shared" si="4"/>
        <v>26.567756190574197</v>
      </c>
      <c r="C40" s="13">
        <f t="shared" si="13"/>
        <v>10.095031633064124</v>
      </c>
      <c r="D40" s="13">
        <f t="shared" si="14"/>
        <v>7.720921903476361</v>
      </c>
      <c r="E40" s="34">
        <f t="shared" si="15"/>
        <v>16.715995855467099</v>
      </c>
      <c r="F40" s="34">
        <f t="shared" si="5"/>
        <v>24.846555276454851</v>
      </c>
      <c r="G40" s="34">
        <f t="shared" si="6"/>
        <v>22.338302099321069</v>
      </c>
      <c r="H40" s="34">
        <f t="shared" si="7"/>
        <v>21.176875627750984</v>
      </c>
      <c r="I40" s="34">
        <f t="shared" si="8"/>
        <v>18.605148599984318</v>
      </c>
      <c r="J40" s="34"/>
      <c r="K40" s="34">
        <f t="shared" si="10"/>
        <v>26.050742688876241</v>
      </c>
      <c r="L40" s="34">
        <f t="shared" si="11"/>
        <v>11.582923831809971</v>
      </c>
      <c r="M40" s="34">
        <f t="shared" si="12"/>
        <v>16.035688440005138</v>
      </c>
    </row>
    <row r="41" spans="1:13" x14ac:dyDescent="0.25">
      <c r="A41" s="26" t="s">
        <v>21</v>
      </c>
      <c r="B41" s="34">
        <f t="shared" si="4"/>
        <v>49.580218388412952</v>
      </c>
      <c r="C41" s="34">
        <f t="shared" si="13"/>
        <v>19.936567124124263</v>
      </c>
      <c r="D41" s="34">
        <f t="shared" si="14"/>
        <v>31.858841823367577</v>
      </c>
      <c r="E41" s="34">
        <f t="shared" si="15"/>
        <v>17.90959366561183</v>
      </c>
      <c r="F41" s="34">
        <f t="shared" si="5"/>
        <v>42.1874053505178</v>
      </c>
      <c r="G41" s="34">
        <f t="shared" si="6"/>
        <v>37.832267065570719</v>
      </c>
      <c r="H41" s="34">
        <f t="shared" si="7"/>
        <v>55.685858713635831</v>
      </c>
      <c r="I41" s="34">
        <f t="shared" si="8"/>
        <v>30.469860658485491</v>
      </c>
      <c r="J41" s="34">
        <f t="shared" si="9"/>
        <v>26.050742688876241</v>
      </c>
      <c r="K41" s="34"/>
      <c r="L41" s="34">
        <f t="shared" si="11"/>
        <v>25.50020885510401</v>
      </c>
      <c r="M41" s="34">
        <f t="shared" si="12"/>
        <v>19.11230116824839</v>
      </c>
    </row>
    <row r="42" spans="1:13" x14ac:dyDescent="0.25">
      <c r="A42" s="26" t="s">
        <v>22</v>
      </c>
      <c r="B42" s="34">
        <f t="shared" si="4"/>
        <v>40.067756102357563</v>
      </c>
      <c r="C42" s="34">
        <f t="shared" si="13"/>
        <v>14.953908052991864</v>
      </c>
      <c r="D42" s="34">
        <f t="shared" si="14"/>
        <v>16.867196972004912</v>
      </c>
      <c r="E42" s="34">
        <f t="shared" si="15"/>
        <v>28.972353940715156</v>
      </c>
      <c r="F42" s="34">
        <f t="shared" si="5"/>
        <v>33.555513189867263</v>
      </c>
      <c r="G42" s="34">
        <f t="shared" si="6"/>
        <v>25.270681510745515</v>
      </c>
      <c r="H42" s="34">
        <f t="shared" si="7"/>
        <v>36.223059775322113</v>
      </c>
      <c r="I42" s="34">
        <f t="shared" si="8"/>
        <v>20.4704566561063</v>
      </c>
      <c r="J42" s="34">
        <f t="shared" si="9"/>
        <v>11.582923831809971</v>
      </c>
      <c r="K42" s="34">
        <f t="shared" si="10"/>
        <v>25.50020885510401</v>
      </c>
      <c r="L42" s="34"/>
      <c r="M42" s="13">
        <f t="shared" si="12"/>
        <v>9.8278910308222596</v>
      </c>
    </row>
    <row r="43" spans="1:13" x14ac:dyDescent="0.25">
      <c r="A43" s="35" t="s">
        <v>23</v>
      </c>
      <c r="B43" s="34">
        <f t="shared" si="4"/>
        <v>34.161577133541435</v>
      </c>
      <c r="C43" s="34">
        <f t="shared" si="13"/>
        <v>10.883682999841488</v>
      </c>
      <c r="D43" s="34">
        <f t="shared" si="14"/>
        <v>10.439303680978515</v>
      </c>
      <c r="E43" s="34">
        <f t="shared" si="15"/>
        <v>22.559017811068536</v>
      </c>
      <c r="F43" s="34">
        <f t="shared" si="5"/>
        <v>20.591639261589229</v>
      </c>
      <c r="G43" s="34">
        <f t="shared" si="6"/>
        <v>16.891712026595872</v>
      </c>
      <c r="H43" s="34">
        <f t="shared" si="7"/>
        <v>23.019732028755783</v>
      </c>
      <c r="I43" s="34">
        <f t="shared" si="8"/>
        <v>16.264082145627558</v>
      </c>
      <c r="J43" s="34">
        <f t="shared" si="9"/>
        <v>16.035688440005138</v>
      </c>
      <c r="K43" s="34">
        <f t="shared" si="10"/>
        <v>19.11230116824839</v>
      </c>
      <c r="L43" s="13">
        <f t="shared" si="11"/>
        <v>9.8278910308222596</v>
      </c>
    </row>
    <row r="45" spans="1:13" x14ac:dyDescent="0.25">
      <c r="A45" s="26" t="s">
        <v>29</v>
      </c>
      <c r="B45" s="34">
        <f>MIN(B32:B43)</f>
        <v>20.259164147960888</v>
      </c>
      <c r="C45" s="34">
        <f t="shared" ref="C45:M45" si="16">MIN(C32:C43)</f>
        <v>10.095031633064124</v>
      </c>
      <c r="D45" s="34">
        <f t="shared" si="16"/>
        <v>7.720921903476361</v>
      </c>
      <c r="E45" s="34">
        <f t="shared" si="16"/>
        <v>14.392089110228167</v>
      </c>
      <c r="F45" s="34">
        <f t="shared" si="16"/>
        <v>7.0601938484860316</v>
      </c>
      <c r="G45" s="34">
        <f t="shared" si="16"/>
        <v>7.0601938484860316</v>
      </c>
      <c r="H45" s="34">
        <f t="shared" si="16"/>
        <v>15.74659950614706</v>
      </c>
      <c r="I45" s="34">
        <f t="shared" si="16"/>
        <v>14.392089110228167</v>
      </c>
      <c r="J45" s="34">
        <f t="shared" si="16"/>
        <v>7.720921903476361</v>
      </c>
      <c r="K45" s="34">
        <f t="shared" si="16"/>
        <v>17.90959366561183</v>
      </c>
      <c r="L45" s="34">
        <f t="shared" si="16"/>
        <v>9.8278910308222596</v>
      </c>
      <c r="M45" s="34">
        <f t="shared" si="16"/>
        <v>9.8278910308222596</v>
      </c>
    </row>
  </sheetData>
  <mergeCells count="3">
    <mergeCell ref="B1:L1"/>
    <mergeCell ref="B30:L30"/>
    <mergeCell ref="B17:L1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AC27-D26F-4F11-ADAC-9D25F97BA5F6}">
  <dimension ref="A1:N59"/>
  <sheetViews>
    <sheetView workbookViewId="0">
      <selection activeCell="E47" sqref="E47"/>
    </sheetView>
  </sheetViews>
  <sheetFormatPr defaultRowHeight="15" x14ac:dyDescent="0.25"/>
  <cols>
    <col min="1" max="1" width="17.140625" style="26" customWidth="1"/>
    <col min="2" max="13" width="9.28515625" style="26" customWidth="1"/>
  </cols>
  <sheetData>
    <row r="1" spans="1:14" x14ac:dyDescent="0.25"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119.25" x14ac:dyDescent="0.25">
      <c r="A2" s="27" t="s">
        <v>0</v>
      </c>
      <c r="B2" s="27" t="s">
        <v>30</v>
      </c>
      <c r="C2" s="27" t="s">
        <v>31</v>
      </c>
      <c r="D2" s="27" t="s">
        <v>32</v>
      </c>
      <c r="E2" s="27" t="s">
        <v>33</v>
      </c>
      <c r="F2" s="27" t="s">
        <v>34</v>
      </c>
      <c r="G2" s="27" t="s">
        <v>35</v>
      </c>
      <c r="H2" s="27" t="s">
        <v>36</v>
      </c>
      <c r="I2" s="27" t="s">
        <v>37</v>
      </c>
      <c r="J2" s="27" t="s">
        <v>38</v>
      </c>
      <c r="K2" s="27" t="s">
        <v>39</v>
      </c>
      <c r="L2" s="27" t="s">
        <v>40</v>
      </c>
    </row>
    <row r="3" spans="1:14" x14ac:dyDescent="0.25">
      <c r="A3" s="26" t="s">
        <v>12</v>
      </c>
      <c r="B3" s="29">
        <v>14.6</v>
      </c>
      <c r="C3" s="29">
        <v>3.1</v>
      </c>
      <c r="D3" s="29">
        <v>70</v>
      </c>
      <c r="E3" s="29">
        <v>1</v>
      </c>
      <c r="F3" s="29">
        <v>4.0999999999999996</v>
      </c>
      <c r="G3" s="30">
        <v>0.09</v>
      </c>
      <c r="H3" s="29">
        <v>0</v>
      </c>
      <c r="I3" s="29">
        <v>92</v>
      </c>
      <c r="J3" s="29">
        <v>2</v>
      </c>
      <c r="K3" s="29">
        <v>15</v>
      </c>
      <c r="L3" s="29">
        <v>5</v>
      </c>
      <c r="M3" s="29"/>
    </row>
    <row r="4" spans="1:14" x14ac:dyDescent="0.25">
      <c r="A4" s="26" t="s">
        <v>13</v>
      </c>
      <c r="B4" s="29">
        <v>11</v>
      </c>
      <c r="C4" s="29">
        <v>4.2</v>
      </c>
      <c r="D4" s="29">
        <v>55</v>
      </c>
      <c r="E4" s="29">
        <v>3</v>
      </c>
      <c r="F4" s="29">
        <v>5.2</v>
      </c>
      <c r="G4" s="30">
        <v>0.03</v>
      </c>
      <c r="H4" s="29">
        <v>4</v>
      </c>
      <c r="I4" s="29">
        <v>90</v>
      </c>
      <c r="J4" s="29">
        <v>2</v>
      </c>
      <c r="K4" s="29">
        <v>7</v>
      </c>
      <c r="L4" s="29">
        <v>3</v>
      </c>
      <c r="M4" s="29"/>
    </row>
    <row r="5" spans="1:14" x14ac:dyDescent="0.25">
      <c r="A5" s="26" t="s">
        <v>14</v>
      </c>
      <c r="B5" s="29">
        <v>5.5</v>
      </c>
      <c r="C5" s="29">
        <v>6.7</v>
      </c>
      <c r="D5" s="29">
        <v>49</v>
      </c>
      <c r="E5" s="29">
        <v>2</v>
      </c>
      <c r="F5" s="29">
        <v>4.9000000000000004</v>
      </c>
      <c r="G5" s="30">
        <v>0.03</v>
      </c>
      <c r="H5" s="29">
        <v>2</v>
      </c>
      <c r="I5" s="29">
        <v>87</v>
      </c>
      <c r="J5" s="29">
        <v>3</v>
      </c>
      <c r="K5" s="29">
        <v>3</v>
      </c>
      <c r="L5" s="29">
        <v>6</v>
      </c>
      <c r="M5" s="29"/>
    </row>
    <row r="6" spans="1:14" x14ac:dyDescent="0.25">
      <c r="A6" s="26" t="s">
        <v>15</v>
      </c>
      <c r="B6" s="29">
        <v>8.4</v>
      </c>
      <c r="C6" s="29">
        <v>15</v>
      </c>
      <c r="D6" s="29">
        <v>40</v>
      </c>
      <c r="E6" s="29">
        <v>6</v>
      </c>
      <c r="F6" s="29">
        <v>7.2</v>
      </c>
      <c r="G6" s="30">
        <v>1.4999999999999999E-2</v>
      </c>
      <c r="H6" s="29">
        <v>10</v>
      </c>
      <c r="I6" s="29">
        <v>80</v>
      </c>
      <c r="J6" s="29">
        <v>4</v>
      </c>
      <c r="K6" s="29">
        <v>7</v>
      </c>
      <c r="L6" s="29">
        <v>6</v>
      </c>
      <c r="M6" s="29"/>
    </row>
    <row r="7" spans="1:14" x14ac:dyDescent="0.25">
      <c r="A7" s="26" t="s">
        <v>16</v>
      </c>
      <c r="B7" s="29">
        <v>8.3000000000000007</v>
      </c>
      <c r="C7" s="29">
        <v>3</v>
      </c>
      <c r="D7" s="29">
        <v>65</v>
      </c>
      <c r="E7" s="29">
        <v>2</v>
      </c>
      <c r="F7" s="29">
        <v>6.4</v>
      </c>
      <c r="G7" s="30">
        <v>0.06</v>
      </c>
      <c r="H7" s="29">
        <v>5</v>
      </c>
      <c r="I7" s="29">
        <v>98</v>
      </c>
      <c r="J7" s="29">
        <v>1</v>
      </c>
      <c r="K7" s="29">
        <v>4</v>
      </c>
      <c r="L7" s="29">
        <v>6</v>
      </c>
      <c r="M7" s="29"/>
    </row>
    <row r="8" spans="1:14" x14ac:dyDescent="0.25">
      <c r="A8" s="26" t="s">
        <v>17</v>
      </c>
      <c r="B8" s="29">
        <v>4.0999999999999996</v>
      </c>
      <c r="C8" s="29">
        <v>4.5</v>
      </c>
      <c r="D8" s="29">
        <v>75</v>
      </c>
      <c r="E8" s="29">
        <v>2</v>
      </c>
      <c r="F8" s="29">
        <v>5.2</v>
      </c>
      <c r="G8" s="30">
        <v>0.04</v>
      </c>
      <c r="H8" s="29">
        <v>2</v>
      </c>
      <c r="I8" s="29">
        <v>97</v>
      </c>
      <c r="J8" s="29">
        <v>1</v>
      </c>
      <c r="K8" s="29">
        <v>7</v>
      </c>
      <c r="L8" s="29">
        <v>2</v>
      </c>
      <c r="M8" s="29"/>
    </row>
    <row r="9" spans="1:14" x14ac:dyDescent="0.25">
      <c r="A9" s="26" t="s">
        <v>18</v>
      </c>
      <c r="B9" s="29">
        <v>4.5</v>
      </c>
      <c r="C9" s="29">
        <v>5</v>
      </c>
      <c r="D9" s="29">
        <v>85</v>
      </c>
      <c r="E9" s="29">
        <v>0</v>
      </c>
      <c r="F9" s="29">
        <v>5.2</v>
      </c>
      <c r="G9" s="30">
        <v>0.05</v>
      </c>
      <c r="H9" s="29">
        <v>3</v>
      </c>
      <c r="I9" s="29">
        <v>92</v>
      </c>
      <c r="J9" s="29">
        <v>2</v>
      </c>
      <c r="K9" s="29">
        <v>17</v>
      </c>
      <c r="L9" s="29">
        <v>5</v>
      </c>
      <c r="M9" s="29"/>
    </row>
    <row r="10" spans="1:14" x14ac:dyDescent="0.25">
      <c r="A10" s="26" t="s">
        <v>19</v>
      </c>
      <c r="B10" s="29">
        <v>10.199999999999999</v>
      </c>
      <c r="C10" s="29">
        <v>-5.6</v>
      </c>
      <c r="D10" s="29">
        <v>45</v>
      </c>
      <c r="E10" s="29">
        <v>4</v>
      </c>
      <c r="F10" s="29">
        <v>5.5</v>
      </c>
      <c r="G10" s="30">
        <v>0.04</v>
      </c>
      <c r="H10" s="29">
        <v>9</v>
      </c>
      <c r="I10" s="29">
        <v>87</v>
      </c>
      <c r="J10" s="29">
        <v>3</v>
      </c>
      <c r="K10" s="29">
        <v>6</v>
      </c>
      <c r="L10" s="29">
        <v>7</v>
      </c>
      <c r="M10" s="29"/>
    </row>
    <row r="11" spans="1:14" x14ac:dyDescent="0.25">
      <c r="A11" s="26" t="s">
        <v>20</v>
      </c>
      <c r="B11" s="29">
        <v>8.1</v>
      </c>
      <c r="C11" s="29">
        <v>-1</v>
      </c>
      <c r="D11" s="29">
        <v>58</v>
      </c>
      <c r="E11" s="29">
        <v>2</v>
      </c>
      <c r="F11" s="29">
        <v>9</v>
      </c>
      <c r="G11" s="30">
        <v>0.03</v>
      </c>
      <c r="H11" s="29">
        <v>4</v>
      </c>
      <c r="I11" s="29">
        <v>85</v>
      </c>
      <c r="J11" s="29">
        <v>4</v>
      </c>
      <c r="K11" s="29">
        <v>9</v>
      </c>
      <c r="L11" s="29">
        <v>5</v>
      </c>
      <c r="M11" s="29"/>
    </row>
    <row r="12" spans="1:14" x14ac:dyDescent="0.25">
      <c r="A12" s="26" t="s">
        <v>21</v>
      </c>
      <c r="B12" s="29">
        <v>8.1999999999999993</v>
      </c>
      <c r="C12" s="29">
        <v>0.6</v>
      </c>
      <c r="D12" s="29">
        <v>51</v>
      </c>
      <c r="E12" s="29">
        <v>3</v>
      </c>
      <c r="F12" s="29">
        <v>7.1</v>
      </c>
      <c r="G12" s="30">
        <v>0.06</v>
      </c>
      <c r="H12" s="29">
        <v>20</v>
      </c>
      <c r="I12" s="29">
        <v>78</v>
      </c>
      <c r="J12" s="29">
        <v>2</v>
      </c>
      <c r="K12" s="29">
        <v>5</v>
      </c>
      <c r="L12" s="29">
        <v>4</v>
      </c>
      <c r="M12" s="29"/>
    </row>
    <row r="13" spans="1:14" x14ac:dyDescent="0.25">
      <c r="A13" s="26" t="s">
        <v>22</v>
      </c>
      <c r="B13" s="29">
        <v>6.3</v>
      </c>
      <c r="C13" s="29">
        <v>-2.2999999999999998</v>
      </c>
      <c r="D13" s="29">
        <v>59</v>
      </c>
      <c r="E13" s="29">
        <v>2</v>
      </c>
      <c r="F13" s="29">
        <v>5.0999999999999996</v>
      </c>
      <c r="G13" s="30">
        <v>0.03</v>
      </c>
      <c r="H13" s="29">
        <v>8</v>
      </c>
      <c r="I13" s="29">
        <v>72</v>
      </c>
      <c r="J13" s="29">
        <v>2.5</v>
      </c>
      <c r="K13" s="29">
        <v>2</v>
      </c>
      <c r="L13" s="29">
        <v>3</v>
      </c>
      <c r="M13" s="29"/>
    </row>
    <row r="14" spans="1:14" x14ac:dyDescent="0.25">
      <c r="A14" s="35" t="s">
        <v>23</v>
      </c>
      <c r="B14" s="29">
        <v>4.5999999999999996</v>
      </c>
      <c r="C14" s="29">
        <v>7.1</v>
      </c>
      <c r="D14" s="29">
        <v>52</v>
      </c>
      <c r="E14" s="29">
        <v>3</v>
      </c>
      <c r="F14" s="29">
        <v>4.0999999999999996</v>
      </c>
      <c r="G14" s="30">
        <v>0.05</v>
      </c>
      <c r="H14" s="29">
        <v>14</v>
      </c>
      <c r="I14" s="29">
        <v>84</v>
      </c>
      <c r="J14" s="29">
        <v>2</v>
      </c>
      <c r="K14" s="29">
        <v>9</v>
      </c>
      <c r="L14" s="29">
        <v>6</v>
      </c>
      <c r="M14" s="29"/>
      <c r="N14" s="18"/>
    </row>
    <row r="15" spans="1:14" x14ac:dyDescent="0.25">
      <c r="A15" s="23" t="s">
        <v>24</v>
      </c>
      <c r="B15" s="24">
        <f t="shared" ref="B15:L15" si="0">AVERAGE(B3:B14)</f>
        <v>7.8166666666666655</v>
      </c>
      <c r="C15" s="24">
        <f t="shared" si="0"/>
        <v>3.3583333333333338</v>
      </c>
      <c r="D15" s="24">
        <f t="shared" si="0"/>
        <v>58.666666666666664</v>
      </c>
      <c r="E15" s="24">
        <f t="shared" si="0"/>
        <v>2.5</v>
      </c>
      <c r="F15" s="24">
        <f t="shared" si="0"/>
        <v>5.75</v>
      </c>
      <c r="G15" s="25">
        <f t="shared" si="0"/>
        <v>4.374999999999999E-2</v>
      </c>
      <c r="H15" s="24">
        <f t="shared" si="0"/>
        <v>6.75</v>
      </c>
      <c r="I15" s="24">
        <f t="shared" si="0"/>
        <v>86.833333333333329</v>
      </c>
      <c r="J15" s="24">
        <f t="shared" si="0"/>
        <v>2.375</v>
      </c>
      <c r="K15" s="24">
        <f t="shared" si="0"/>
        <v>7.583333333333333</v>
      </c>
      <c r="L15" s="24">
        <f t="shared" si="0"/>
        <v>4.833333333333333</v>
      </c>
      <c r="N15" s="19"/>
    </row>
    <row r="16" spans="1:14" x14ac:dyDescent="0.25">
      <c r="A16" s="20" t="s">
        <v>25</v>
      </c>
      <c r="B16" s="21">
        <f t="shared" ref="B16:L16" si="1">_xlfn.STDEV.P(B3:B14)</f>
        <v>2.9644654755209374</v>
      </c>
      <c r="C16" s="21">
        <f t="shared" si="1"/>
        <v>5.0371053746725973</v>
      </c>
      <c r="D16" s="21">
        <f t="shared" si="1"/>
        <v>12.498888839501783</v>
      </c>
      <c r="E16" s="21">
        <f t="shared" si="1"/>
        <v>1.4433756729740645</v>
      </c>
      <c r="F16" s="21">
        <f t="shared" si="1"/>
        <v>1.3683932183403995</v>
      </c>
      <c r="G16" s="22">
        <f t="shared" si="1"/>
        <v>1.9053105608622816E-2</v>
      </c>
      <c r="H16" s="21">
        <f t="shared" si="1"/>
        <v>5.5396299515400846</v>
      </c>
      <c r="I16" s="21">
        <f t="shared" si="1"/>
        <v>7.3465789468447298</v>
      </c>
      <c r="J16" s="21">
        <f t="shared" si="1"/>
        <v>0.93819418743314187</v>
      </c>
      <c r="K16" s="21">
        <f t="shared" si="1"/>
        <v>4.3100335136619172</v>
      </c>
      <c r="L16" s="21">
        <f t="shared" si="1"/>
        <v>1.4624940645653537</v>
      </c>
    </row>
    <row r="17" spans="1:13" x14ac:dyDescent="0.25">
      <c r="A17" s="33"/>
      <c r="B17" s="17" t="s">
        <v>26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3" x14ac:dyDescent="0.25">
      <c r="A18" s="26" t="s">
        <v>12</v>
      </c>
      <c r="B18" s="34">
        <f>STANDARDIZE(B3,B$15,B$16)</f>
        <v>2.2882146509536656</v>
      </c>
      <c r="C18" s="34">
        <f t="shared" ref="C18:L18" si="2">STANDARDIZE(C3,C$15,C$16)</f>
        <v>-5.1286068906216786E-2</v>
      </c>
      <c r="D18" s="34">
        <f t="shared" si="2"/>
        <v>0.90674727000653066</v>
      </c>
      <c r="E18" s="34">
        <f t="shared" si="2"/>
        <v>-1.0392304845413263</v>
      </c>
      <c r="F18" s="34">
        <f t="shared" si="2"/>
        <v>-1.2057937571490864</v>
      </c>
      <c r="G18" s="34">
        <f t="shared" si="2"/>
        <v>2.427425793465857</v>
      </c>
      <c r="H18" s="34">
        <f t="shared" si="2"/>
        <v>-1.2184929424976154</v>
      </c>
      <c r="I18" s="34">
        <f t="shared" si="2"/>
        <v>0.70327518482404583</v>
      </c>
      <c r="J18" s="34">
        <f t="shared" si="2"/>
        <v>-0.39970403251589476</v>
      </c>
      <c r="K18" s="34">
        <f t="shared" si="2"/>
        <v>1.7207909505012811</v>
      </c>
      <c r="L18" s="34">
        <f t="shared" si="2"/>
        <v>0.11396057645963815</v>
      </c>
    </row>
    <row r="19" spans="1:13" x14ac:dyDescent="0.25">
      <c r="A19" s="26" t="s">
        <v>13</v>
      </c>
      <c r="B19" s="34">
        <f t="shared" ref="B19:L29" si="3">STANDARDIZE(B4,B$15,B$16)</f>
        <v>1.0738304627325559</v>
      </c>
      <c r="C19" s="34">
        <f t="shared" si="3"/>
        <v>0.16709332127509308</v>
      </c>
      <c r="D19" s="34">
        <f t="shared" si="3"/>
        <v>-0.29335941088446554</v>
      </c>
      <c r="E19" s="34">
        <f t="shared" si="3"/>
        <v>0.34641016151377541</v>
      </c>
      <c r="F19" s="34">
        <f t="shared" si="3"/>
        <v>-0.40193125238302857</v>
      </c>
      <c r="G19" s="34">
        <f t="shared" si="3"/>
        <v>-0.72166712778714603</v>
      </c>
      <c r="H19" s="34">
        <f t="shared" si="3"/>
        <v>-0.49642305064717662</v>
      </c>
      <c r="I19" s="34">
        <f t="shared" si="3"/>
        <v>0.43103962940828638</v>
      </c>
      <c r="J19" s="34">
        <f t="shared" si="3"/>
        <v>-0.39970403251589476</v>
      </c>
      <c r="K19" s="34">
        <f t="shared" si="3"/>
        <v>-0.13534310846639283</v>
      </c>
      <c r="L19" s="34">
        <f t="shared" si="3"/>
        <v>-1.2535663410560172</v>
      </c>
    </row>
    <row r="20" spans="1:13" x14ac:dyDescent="0.25">
      <c r="A20" s="26" t="s">
        <v>14</v>
      </c>
      <c r="B20" s="34">
        <f t="shared" si="3"/>
        <v>-0.78147871371636202</v>
      </c>
      <c r="C20" s="34">
        <f t="shared" si="3"/>
        <v>0.66341011714170628</v>
      </c>
      <c r="D20" s="34">
        <f t="shared" si="3"/>
        <v>-0.77340208324086401</v>
      </c>
      <c r="E20" s="34">
        <f t="shared" si="3"/>
        <v>-0.34641016151377541</v>
      </c>
      <c r="F20" s="34">
        <f t="shared" si="3"/>
        <v>-0.62116648095558957</v>
      </c>
      <c r="G20" s="34">
        <f t="shared" si="3"/>
        <v>-0.72166712778714603</v>
      </c>
      <c r="H20" s="34">
        <f t="shared" si="3"/>
        <v>-0.85745799657239596</v>
      </c>
      <c r="I20" s="34">
        <f t="shared" si="3"/>
        <v>2.2686296284647266E-2</v>
      </c>
      <c r="J20" s="34">
        <f t="shared" si="3"/>
        <v>0.66617338752649125</v>
      </c>
      <c r="K20" s="34">
        <f t="shared" si="3"/>
        <v>-1.0634101379502299</v>
      </c>
      <c r="L20" s="34">
        <f t="shared" si="3"/>
        <v>0.79772403521746582</v>
      </c>
    </row>
    <row r="21" spans="1:13" x14ac:dyDescent="0.25">
      <c r="A21" s="26" t="s">
        <v>15</v>
      </c>
      <c r="B21" s="34">
        <f t="shared" si="3"/>
        <v>0.19677521568397663</v>
      </c>
      <c r="C21" s="34">
        <f t="shared" si="3"/>
        <v>2.3111818794188621</v>
      </c>
      <c r="D21" s="34">
        <f t="shared" si="3"/>
        <v>-1.4934660917754619</v>
      </c>
      <c r="E21" s="34">
        <f t="shared" si="3"/>
        <v>2.4248711305964279</v>
      </c>
      <c r="F21" s="34">
        <f t="shared" si="3"/>
        <v>1.059636938100712</v>
      </c>
      <c r="G21" s="34">
        <f t="shared" si="3"/>
        <v>-1.5089403581003968</v>
      </c>
      <c r="H21" s="34">
        <f t="shared" si="3"/>
        <v>0.58668178712848151</v>
      </c>
      <c r="I21" s="34">
        <f t="shared" si="3"/>
        <v>-0.93013814767051073</v>
      </c>
      <c r="J21" s="34">
        <f t="shared" si="3"/>
        <v>1.7320508075688772</v>
      </c>
      <c r="K21" s="34">
        <f t="shared" si="3"/>
        <v>-0.13534310846639283</v>
      </c>
      <c r="L21" s="34">
        <f t="shared" si="3"/>
        <v>0.79772403521746582</v>
      </c>
    </row>
    <row r="22" spans="1:13" x14ac:dyDescent="0.25">
      <c r="A22" s="26" t="s">
        <v>16</v>
      </c>
      <c r="B22" s="34">
        <f t="shared" si="3"/>
        <v>0.16304232156672371</v>
      </c>
      <c r="C22" s="34">
        <f t="shared" si="3"/>
        <v>-7.1138740740881334E-2</v>
      </c>
      <c r="D22" s="34">
        <f t="shared" si="3"/>
        <v>0.50671170970953194</v>
      </c>
      <c r="E22" s="34">
        <f t="shared" si="3"/>
        <v>-0.34641016151377541</v>
      </c>
      <c r="F22" s="34">
        <f t="shared" si="3"/>
        <v>0.475009661907216</v>
      </c>
      <c r="G22" s="34">
        <f t="shared" si="3"/>
        <v>0.85287933283935535</v>
      </c>
      <c r="H22" s="34">
        <f t="shared" si="3"/>
        <v>-0.31590557768456695</v>
      </c>
      <c r="I22" s="34">
        <f t="shared" si="3"/>
        <v>1.5199818510713241</v>
      </c>
      <c r="J22" s="34">
        <f t="shared" si="3"/>
        <v>-1.4655814525582809</v>
      </c>
      <c r="K22" s="34">
        <f t="shared" si="3"/>
        <v>-0.83139338057927059</v>
      </c>
      <c r="L22" s="34">
        <f t="shared" si="3"/>
        <v>0.79772403521746582</v>
      </c>
    </row>
    <row r="23" spans="1:13" x14ac:dyDescent="0.25">
      <c r="A23" s="26" t="s">
        <v>17</v>
      </c>
      <c r="B23" s="34">
        <f t="shared" si="3"/>
        <v>-1.2537392313579048</v>
      </c>
      <c r="C23" s="34">
        <f t="shared" si="3"/>
        <v>0.22665133677908661</v>
      </c>
      <c r="D23" s="34">
        <f t="shared" si="3"/>
        <v>1.3067828303035294</v>
      </c>
      <c r="E23" s="34">
        <f t="shared" si="3"/>
        <v>-0.34641016151377541</v>
      </c>
      <c r="F23" s="34">
        <f t="shared" si="3"/>
        <v>-0.40193125238302857</v>
      </c>
      <c r="G23" s="34">
        <f t="shared" si="3"/>
        <v>-0.19681830757831215</v>
      </c>
      <c r="H23" s="34">
        <f t="shared" si="3"/>
        <v>-0.85745799657239596</v>
      </c>
      <c r="I23" s="34">
        <f t="shared" si="3"/>
        <v>1.3838640733634444</v>
      </c>
      <c r="J23" s="34">
        <f t="shared" si="3"/>
        <v>-1.4655814525582809</v>
      </c>
      <c r="K23" s="34">
        <f t="shared" si="3"/>
        <v>-0.13534310846639283</v>
      </c>
      <c r="L23" s="34">
        <f t="shared" si="3"/>
        <v>-1.937329799813845</v>
      </c>
    </row>
    <row r="24" spans="1:13" x14ac:dyDescent="0.25">
      <c r="A24" s="26" t="s">
        <v>18</v>
      </c>
      <c r="B24" s="34">
        <f t="shared" si="3"/>
        <v>-1.1188076548888926</v>
      </c>
      <c r="C24" s="34">
        <f t="shared" si="3"/>
        <v>0.32591469595240929</v>
      </c>
      <c r="D24" s="34">
        <f t="shared" si="3"/>
        <v>2.106853950897527</v>
      </c>
      <c r="E24" s="34">
        <f t="shared" si="3"/>
        <v>-1.7320508075688772</v>
      </c>
      <c r="F24" s="34">
        <f t="shared" si="3"/>
        <v>-0.40193125238302857</v>
      </c>
      <c r="G24" s="34">
        <f t="shared" si="3"/>
        <v>0.3280305126305218</v>
      </c>
      <c r="H24" s="34">
        <f t="shared" si="3"/>
        <v>-0.67694052360978629</v>
      </c>
      <c r="I24" s="34">
        <f t="shared" si="3"/>
        <v>0.70327518482404583</v>
      </c>
      <c r="J24" s="34">
        <f t="shared" si="3"/>
        <v>-0.39970403251589476</v>
      </c>
      <c r="K24" s="34">
        <f t="shared" si="3"/>
        <v>2.1848244652431998</v>
      </c>
      <c r="L24" s="34">
        <f t="shared" si="3"/>
        <v>0.11396057645963815</v>
      </c>
    </row>
    <row r="25" spans="1:13" x14ac:dyDescent="0.25">
      <c r="A25" s="26" t="s">
        <v>19</v>
      </c>
      <c r="B25" s="34">
        <f t="shared" si="3"/>
        <v>0.80396730979453124</v>
      </c>
      <c r="C25" s="34">
        <f t="shared" si="3"/>
        <v>-1.778468518522031</v>
      </c>
      <c r="D25" s="34">
        <f t="shared" si="3"/>
        <v>-1.0934305314784629</v>
      </c>
      <c r="E25" s="34">
        <f t="shared" si="3"/>
        <v>1.0392304845413263</v>
      </c>
      <c r="F25" s="34">
        <f t="shared" si="3"/>
        <v>-0.18269602381046759</v>
      </c>
      <c r="G25" s="34">
        <f t="shared" si="3"/>
        <v>-0.19681830757831215</v>
      </c>
      <c r="H25" s="34">
        <f t="shared" si="3"/>
        <v>0.40616431416587179</v>
      </c>
      <c r="I25" s="34">
        <f t="shared" si="3"/>
        <v>2.2686296284647266E-2</v>
      </c>
      <c r="J25" s="34">
        <f t="shared" si="3"/>
        <v>0.66617338752649125</v>
      </c>
      <c r="K25" s="34">
        <f t="shared" si="3"/>
        <v>-0.36735986583735208</v>
      </c>
      <c r="L25" s="34">
        <f t="shared" si="3"/>
        <v>1.4814874939752936</v>
      </c>
    </row>
    <row r="26" spans="1:13" x14ac:dyDescent="0.25">
      <c r="A26" s="26" t="s">
        <v>20</v>
      </c>
      <c r="B26" s="34">
        <f t="shared" si="3"/>
        <v>9.5576533332217245E-2</v>
      </c>
      <c r="C26" s="34">
        <f t="shared" si="3"/>
        <v>-0.86524561412746259</v>
      </c>
      <c r="D26" s="34">
        <f t="shared" si="3"/>
        <v>-5.3338074706266309E-2</v>
      </c>
      <c r="E26" s="34">
        <f t="shared" si="3"/>
        <v>-0.34641016151377541</v>
      </c>
      <c r="F26" s="34">
        <f t="shared" si="3"/>
        <v>2.3750483095360786</v>
      </c>
      <c r="G26" s="34">
        <f t="shared" si="3"/>
        <v>-0.72166712778714603</v>
      </c>
      <c r="H26" s="34">
        <f t="shared" si="3"/>
        <v>-0.49642305064717662</v>
      </c>
      <c r="I26" s="34">
        <f t="shared" si="3"/>
        <v>-0.24954925913111217</v>
      </c>
      <c r="J26" s="34">
        <f t="shared" si="3"/>
        <v>1.7320508075688772</v>
      </c>
      <c r="K26" s="34">
        <f t="shared" si="3"/>
        <v>0.32869040627552565</v>
      </c>
      <c r="L26" s="34">
        <f t="shared" si="3"/>
        <v>0.11396057645963815</v>
      </c>
    </row>
    <row r="27" spans="1:13" x14ac:dyDescent="0.25">
      <c r="A27" s="26" t="s">
        <v>21</v>
      </c>
      <c r="B27" s="34">
        <f t="shared" si="3"/>
        <v>0.12930942744947016</v>
      </c>
      <c r="C27" s="34">
        <f t="shared" si="3"/>
        <v>-0.54760286477283004</v>
      </c>
      <c r="D27" s="34">
        <f t="shared" si="3"/>
        <v>-0.6133878591220645</v>
      </c>
      <c r="E27" s="34">
        <f t="shared" si="3"/>
        <v>0.34641016151377541</v>
      </c>
      <c r="F27" s="34">
        <f t="shared" si="3"/>
        <v>0.98655852857652471</v>
      </c>
      <c r="G27" s="34">
        <f t="shared" si="3"/>
        <v>0.85287933283935535</v>
      </c>
      <c r="H27" s="34">
        <f t="shared" si="3"/>
        <v>2.3918565167545784</v>
      </c>
      <c r="I27" s="34">
        <f t="shared" si="3"/>
        <v>-1.2023737030862702</v>
      </c>
      <c r="J27" s="34">
        <f t="shared" si="3"/>
        <v>-0.39970403251589476</v>
      </c>
      <c r="K27" s="34">
        <f t="shared" si="3"/>
        <v>-0.59937662320831131</v>
      </c>
      <c r="L27" s="34">
        <f t="shared" si="3"/>
        <v>-0.56980288229818954</v>
      </c>
    </row>
    <row r="28" spans="1:13" x14ac:dyDescent="0.25">
      <c r="A28" s="26" t="s">
        <v>22</v>
      </c>
      <c r="B28" s="34">
        <f t="shared" si="3"/>
        <v>-0.51161556077833759</v>
      </c>
      <c r="C28" s="34">
        <f t="shared" si="3"/>
        <v>-1.1233303479781014</v>
      </c>
      <c r="D28" s="34">
        <f t="shared" si="3"/>
        <v>2.6669037353133439E-2</v>
      </c>
      <c r="E28" s="34">
        <f t="shared" si="3"/>
        <v>-0.34641016151377541</v>
      </c>
      <c r="F28" s="34">
        <f t="shared" si="3"/>
        <v>-0.475009661907216</v>
      </c>
      <c r="G28" s="34">
        <f t="shared" si="3"/>
        <v>-0.72166712778714603</v>
      </c>
      <c r="H28" s="34">
        <f t="shared" si="3"/>
        <v>0.22564684120326209</v>
      </c>
      <c r="I28" s="34">
        <f t="shared" si="3"/>
        <v>-2.0190803693335484</v>
      </c>
      <c r="J28" s="34">
        <f t="shared" si="3"/>
        <v>0.13323467750529824</v>
      </c>
      <c r="K28" s="34">
        <f t="shared" si="3"/>
        <v>-1.2954268953211889</v>
      </c>
      <c r="L28" s="34">
        <f t="shared" si="3"/>
        <v>-1.2535663410560172</v>
      </c>
    </row>
    <row r="29" spans="1:13" x14ac:dyDescent="0.25">
      <c r="A29" s="34" t="s">
        <v>23</v>
      </c>
      <c r="B29" s="34">
        <f t="shared" si="3"/>
        <v>-1.0850747607716396</v>
      </c>
      <c r="C29" s="34">
        <f t="shared" si="3"/>
        <v>0.74282080448036436</v>
      </c>
      <c r="D29" s="34">
        <f t="shared" si="3"/>
        <v>-0.53338074706266481</v>
      </c>
      <c r="E29" s="34">
        <f t="shared" si="3"/>
        <v>0.34641016151377541</v>
      </c>
      <c r="F29" s="34">
        <f t="shared" si="3"/>
        <v>-1.2057937571490864</v>
      </c>
      <c r="G29" s="34">
        <f t="shared" si="3"/>
        <v>0.3280305126305218</v>
      </c>
      <c r="H29" s="34">
        <f t="shared" si="3"/>
        <v>1.3087516789789202</v>
      </c>
      <c r="I29" s="34">
        <f t="shared" si="3"/>
        <v>-0.38566703683899189</v>
      </c>
      <c r="J29" s="34">
        <f t="shared" si="3"/>
        <v>-0.39970403251589476</v>
      </c>
      <c r="K29" s="34">
        <f t="shared" si="3"/>
        <v>0.32869040627552565</v>
      </c>
      <c r="L29" s="34">
        <f t="shared" si="3"/>
        <v>0.79772403521746582</v>
      </c>
    </row>
    <row r="30" spans="1:13" x14ac:dyDescent="0.25">
      <c r="A30" s="33"/>
      <c r="B30" s="17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3" ht="93" x14ac:dyDescent="0.25">
      <c r="B31" s="28" t="s">
        <v>12</v>
      </c>
      <c r="C31" s="28" t="s">
        <v>13</v>
      </c>
      <c r="D31" s="28" t="s">
        <v>14</v>
      </c>
      <c r="E31" s="28" t="s">
        <v>15</v>
      </c>
      <c r="F31" s="28" t="s">
        <v>16</v>
      </c>
      <c r="G31" s="28" t="s">
        <v>17</v>
      </c>
      <c r="H31" s="28" t="s">
        <v>18</v>
      </c>
      <c r="I31" s="28" t="s">
        <v>19</v>
      </c>
      <c r="J31" s="28" t="s">
        <v>20</v>
      </c>
      <c r="K31" s="28" t="s">
        <v>21</v>
      </c>
      <c r="L31" s="28" t="s">
        <v>22</v>
      </c>
    </row>
    <row r="32" spans="1:13" x14ac:dyDescent="0.25">
      <c r="A32" s="26" t="s">
        <v>12</v>
      </c>
      <c r="C32" s="34">
        <f>SUMXMY2(B$19:L$19,B18:L18)</f>
        <v>21.356516354770253</v>
      </c>
      <c r="D32" s="34">
        <f>SUMXMY2(B$20:L$20,B18:L18)</f>
        <v>33.444235429829256</v>
      </c>
      <c r="E32" s="34">
        <f>SUMXMY2(B$21:L$21,B18:L18)</f>
        <v>62.727392344386573</v>
      </c>
      <c r="F32" s="34">
        <f>SUMXMY2(B$22:L$22,B18:L18)</f>
        <v>20.060022429570498</v>
      </c>
      <c r="G32" s="34">
        <f>SUMXMY2(B$23:L$23,B18:L18)</f>
        <v>30.178234978427849</v>
      </c>
      <c r="H32" s="34">
        <f>SUMXMY2(B$24:L$24,B18:L18)</f>
        <v>19.232599052007309</v>
      </c>
      <c r="I32" s="34">
        <f>SUMXMY2(B$25:L$25,B18:L18)</f>
        <v>31.909557508674329</v>
      </c>
      <c r="J32" s="34">
        <f>SUMXMY2(B$26:L$26,B18:L18)</f>
        <v>37.522754031637312</v>
      </c>
      <c r="K32" s="34">
        <f>SUMXMY2(B$27:L$27,B18:L18)</f>
        <v>38.940448977683921</v>
      </c>
      <c r="L32" s="34">
        <f>SUMXMY2(B$28:L$28,B18:L18)</f>
        <v>41.442180577299801</v>
      </c>
      <c r="M32" s="34">
        <f>SUMXMY2(B$29:L$29,B18:L18)</f>
        <v>30.389353364027816</v>
      </c>
    </row>
    <row r="33" spans="1:13" x14ac:dyDescent="0.25">
      <c r="A33" s="26" t="s">
        <v>13</v>
      </c>
      <c r="B33" s="34">
        <f>SUMXMY2(B$18:L$18,B19:L19)</f>
        <v>21.356516354770253</v>
      </c>
      <c r="C33" s="34"/>
      <c r="D33" s="34">
        <f>SUMXMY2(B$20:L$20,B19:L19)</f>
        <v>10.949301525220983</v>
      </c>
      <c r="E33" s="34">
        <f t="shared" ref="E33:E43" si="4">SUMXMY2($B$21:$M$21,$B19:$M19)</f>
        <v>25.66067034810272</v>
      </c>
      <c r="F33" s="13">
        <f t="shared" ref="F33:F43" si="5">SUMXMY2(B$22:L$22,B19:L19)</f>
        <v>12.301379859118953</v>
      </c>
      <c r="G33" s="13">
        <f t="shared" ref="G33:G43" si="6">SUMXMY2(B$23:L$23,B19:L19)</f>
        <v>11.378897109434243</v>
      </c>
      <c r="H33" s="34">
        <f t="shared" ref="H33:H43" si="7">SUMXMY2(B$24:L$24,B19:L19)</f>
        <v>23.375781658176813</v>
      </c>
      <c r="I33" s="34">
        <f t="shared" ref="I33:I43" si="8">SUMXMY2(B$25:L$25,B19:L19)</f>
        <v>14.953543487888799</v>
      </c>
      <c r="J33" s="34">
        <f t="shared" ref="J33:J43" si="9">SUMXMY2(B$26:L$26,B19:L19)</f>
        <v>17.364967063434239</v>
      </c>
      <c r="K33" s="34">
        <f t="shared" ref="K33:K43" si="10">SUMXMY2(B$27:L$27,B19:L19)</f>
        <v>17.605486805203245</v>
      </c>
      <c r="L33" s="34">
        <f t="shared" ref="L33:L43" si="11">SUMXMY2(B$28:L$28,B19:L19)</f>
        <v>12.920881999369342</v>
      </c>
      <c r="M33" s="34">
        <f t="shared" ref="M33:M42" si="12">SUMXMY2(B$29:L$29,B19:L19)</f>
        <v>15.146789097448863</v>
      </c>
    </row>
    <row r="34" spans="1:13" x14ac:dyDescent="0.25">
      <c r="A34" s="26" t="s">
        <v>14</v>
      </c>
      <c r="B34" s="34">
        <f>SUMXMY2(B$18:L$18,B20:L20)</f>
        <v>33.444235429829256</v>
      </c>
      <c r="C34" s="13">
        <f t="shared" ref="C34:C43" si="13">SUMXMY2(B$19:L$19,B20:L20)</f>
        <v>10.949301525220983</v>
      </c>
      <c r="D34" s="34"/>
      <c r="E34" s="13">
        <f t="shared" si="4"/>
        <v>20.306341201648532</v>
      </c>
      <c r="F34" s="34">
        <f t="shared" si="5"/>
        <v>13.884555501176706</v>
      </c>
      <c r="G34" s="34">
        <f t="shared" si="6"/>
        <v>19.803499403578925</v>
      </c>
      <c r="H34" s="34">
        <f t="shared" si="7"/>
        <v>24.243940990532575</v>
      </c>
      <c r="I34" s="13">
        <f t="shared" si="8"/>
        <v>13.515310991358922</v>
      </c>
      <c r="J34" s="34">
        <f t="shared" si="9"/>
        <v>16.347838995399545</v>
      </c>
      <c r="K34" s="34">
        <f t="shared" si="10"/>
        <v>23.146036751386472</v>
      </c>
      <c r="L34" s="34">
        <f t="shared" si="11"/>
        <v>13.814318083347946</v>
      </c>
      <c r="M34" s="34">
        <f t="shared" si="12"/>
        <v>10.012996450154986</v>
      </c>
    </row>
    <row r="35" spans="1:13" x14ac:dyDescent="0.25">
      <c r="A35" s="26" t="s">
        <v>15</v>
      </c>
      <c r="B35" s="34">
        <f>SUMXMY2(B$18:L$18,B21:L21)</f>
        <v>62.727392344386573</v>
      </c>
      <c r="C35" s="34">
        <f t="shared" si="13"/>
        <v>25.66067034810272</v>
      </c>
      <c r="D35" s="34">
        <f t="shared" ref="D35:D43" si="14">SUMXMY2(B$20:L$20,B21:L21)</f>
        <v>20.306341201648532</v>
      </c>
      <c r="E35" s="34"/>
      <c r="F35" s="34">
        <f t="shared" si="5"/>
        <v>40.804371999186529</v>
      </c>
      <c r="G35" s="34">
        <f t="shared" si="6"/>
        <v>50.97401716612314</v>
      </c>
      <c r="H35" s="34">
        <f t="shared" si="7"/>
        <v>56.084861238931495</v>
      </c>
      <c r="I35" s="34">
        <f t="shared" si="8"/>
        <v>25.036926426580763</v>
      </c>
      <c r="J35" s="34">
        <f t="shared" si="9"/>
        <v>24.523184611036235</v>
      </c>
      <c r="K35" s="34">
        <f t="shared" si="10"/>
        <v>28.81787592151656</v>
      </c>
      <c r="L35" s="34">
        <f t="shared" si="11"/>
        <v>34.689382881577394</v>
      </c>
      <c r="M35" s="34">
        <f t="shared" si="12"/>
        <v>23.428837427823286</v>
      </c>
    </row>
    <row r="36" spans="1:13" x14ac:dyDescent="0.25">
      <c r="A36" s="26" t="s">
        <v>16</v>
      </c>
      <c r="B36" s="34">
        <f t="shared" ref="B36:B43" si="15">SUMXMY2(B$18:M$18,B22:M22)</f>
        <v>20.060022429570498</v>
      </c>
      <c r="C36" s="34">
        <f t="shared" si="13"/>
        <v>12.301379859118953</v>
      </c>
      <c r="D36" s="34">
        <f t="shared" si="14"/>
        <v>13.884555501176706</v>
      </c>
      <c r="E36" s="34">
        <f t="shared" si="4"/>
        <v>40.804371999186529</v>
      </c>
      <c r="F36" s="34"/>
      <c r="G36" s="34">
        <f t="shared" si="6"/>
        <v>12.883765734079317</v>
      </c>
      <c r="H36" s="34">
        <f t="shared" si="7"/>
        <v>18.824290883412768</v>
      </c>
      <c r="I36" s="34">
        <f t="shared" si="8"/>
        <v>17.331174083652876</v>
      </c>
      <c r="J36" s="34">
        <f t="shared" si="9"/>
        <v>22.240162378201681</v>
      </c>
      <c r="K36" s="34">
        <f t="shared" si="10"/>
        <v>20.027712900443625</v>
      </c>
      <c r="L36" s="34">
        <f t="shared" si="11"/>
        <v>24.97201742677386</v>
      </c>
      <c r="M36" s="34">
        <f t="shared" si="12"/>
        <v>15.635583081404722</v>
      </c>
    </row>
    <row r="37" spans="1:13" x14ac:dyDescent="0.25">
      <c r="A37" s="26" t="s">
        <v>17</v>
      </c>
      <c r="B37" s="34">
        <f t="shared" si="15"/>
        <v>30.178234978427849</v>
      </c>
      <c r="C37" s="34">
        <f t="shared" si="13"/>
        <v>11.378897109434243</v>
      </c>
      <c r="D37" s="34">
        <f t="shared" si="14"/>
        <v>19.803499403578925</v>
      </c>
      <c r="E37" s="34">
        <f t="shared" si="4"/>
        <v>50.97401716612314</v>
      </c>
      <c r="F37" s="34">
        <f t="shared" si="5"/>
        <v>12.883765734079317</v>
      </c>
      <c r="G37" s="34"/>
      <c r="H37" s="13">
        <f t="shared" si="7"/>
        <v>14.086492072575908</v>
      </c>
      <c r="I37" s="34">
        <f t="shared" si="8"/>
        <v>35.71981855839455</v>
      </c>
      <c r="J37" s="34">
        <f t="shared" si="9"/>
        <v>30.296259360428078</v>
      </c>
      <c r="K37" s="34">
        <f t="shared" si="10"/>
        <v>30.177339936249055</v>
      </c>
      <c r="L37" s="34">
        <f t="shared" si="11"/>
        <v>21.415383000032072</v>
      </c>
      <c r="M37" s="34">
        <f t="shared" si="12"/>
        <v>21.738387791439521</v>
      </c>
    </row>
    <row r="38" spans="1:13" x14ac:dyDescent="0.25">
      <c r="A38" s="26" t="s">
        <v>18</v>
      </c>
      <c r="B38" s="13">
        <f t="shared" si="15"/>
        <v>19.232599052007309</v>
      </c>
      <c r="C38" s="34">
        <f t="shared" si="13"/>
        <v>23.375781658176813</v>
      </c>
      <c r="D38" s="34">
        <f t="shared" si="14"/>
        <v>24.243940990532575</v>
      </c>
      <c r="E38" s="34">
        <f t="shared" si="4"/>
        <v>56.084861238931495</v>
      </c>
      <c r="F38" s="34">
        <f t="shared" si="5"/>
        <v>18.824290883412768</v>
      </c>
      <c r="G38" s="34">
        <f t="shared" si="6"/>
        <v>14.086492072575908</v>
      </c>
      <c r="H38" s="34"/>
      <c r="I38" s="34">
        <f t="shared" si="8"/>
        <v>37.527030145149041</v>
      </c>
      <c r="J38" s="34">
        <f t="shared" si="9"/>
        <v>27.223575374136018</v>
      </c>
      <c r="K38" s="34">
        <f t="shared" si="10"/>
        <v>37.512235968412533</v>
      </c>
      <c r="L38" s="34">
        <f t="shared" si="11"/>
        <v>32.315555087134285</v>
      </c>
      <c r="M38" s="34">
        <f t="shared" si="12"/>
        <v>21.153517596289458</v>
      </c>
    </row>
    <row r="39" spans="1:13" x14ac:dyDescent="0.25">
      <c r="A39" s="26" t="s">
        <v>19</v>
      </c>
      <c r="B39" s="34">
        <f t="shared" si="15"/>
        <v>31.909557508674329</v>
      </c>
      <c r="C39" s="34">
        <f t="shared" si="13"/>
        <v>14.953543487888799</v>
      </c>
      <c r="D39" s="34">
        <f t="shared" si="14"/>
        <v>13.515310991358922</v>
      </c>
      <c r="E39" s="34">
        <f t="shared" si="4"/>
        <v>25.036926426580763</v>
      </c>
      <c r="F39" s="34">
        <f t="shared" si="5"/>
        <v>17.331174083652876</v>
      </c>
      <c r="G39" s="34">
        <f t="shared" si="6"/>
        <v>35.71981855839455</v>
      </c>
      <c r="H39" s="34">
        <f t="shared" si="7"/>
        <v>37.527030145149041</v>
      </c>
      <c r="I39" s="34"/>
      <c r="J39" s="13">
        <f t="shared" si="9"/>
        <v>15.534594917510315</v>
      </c>
      <c r="K39" s="34">
        <f t="shared" si="10"/>
        <v>15.991120011178587</v>
      </c>
      <c r="L39" s="34">
        <f t="shared" si="11"/>
        <v>18.522750138285019</v>
      </c>
      <c r="M39" s="34">
        <f t="shared" si="12"/>
        <v>15.110760330906652</v>
      </c>
    </row>
    <row r="40" spans="1:13" x14ac:dyDescent="0.25">
      <c r="A40" s="26" t="s">
        <v>20</v>
      </c>
      <c r="B40" s="34">
        <f t="shared" si="15"/>
        <v>37.522754031637312</v>
      </c>
      <c r="C40" s="34">
        <f t="shared" si="13"/>
        <v>17.364967063434239</v>
      </c>
      <c r="D40" s="34">
        <f t="shared" si="14"/>
        <v>16.347838995399545</v>
      </c>
      <c r="E40" s="34">
        <f t="shared" si="4"/>
        <v>24.523184611036235</v>
      </c>
      <c r="F40" s="34">
        <f t="shared" si="5"/>
        <v>22.240162378201681</v>
      </c>
      <c r="G40" s="34">
        <f t="shared" si="6"/>
        <v>30.296259360428078</v>
      </c>
      <c r="H40" s="34">
        <f t="shared" si="7"/>
        <v>27.223575374136018</v>
      </c>
      <c r="I40" s="34">
        <f t="shared" si="8"/>
        <v>15.534594917510315</v>
      </c>
      <c r="J40" s="34"/>
      <c r="K40" s="34">
        <f t="shared" si="10"/>
        <v>20.426043871329028</v>
      </c>
      <c r="L40" s="34">
        <f t="shared" si="11"/>
        <v>19.281246723482983</v>
      </c>
      <c r="M40" s="34">
        <f t="shared" si="12"/>
        <v>26.903646114692989</v>
      </c>
    </row>
    <row r="41" spans="1:13" x14ac:dyDescent="0.25">
      <c r="A41" s="26" t="s">
        <v>21</v>
      </c>
      <c r="B41" s="34">
        <f t="shared" si="15"/>
        <v>38.940448977683921</v>
      </c>
      <c r="C41" s="34">
        <f t="shared" si="13"/>
        <v>17.605486805203245</v>
      </c>
      <c r="D41" s="34">
        <f t="shared" si="14"/>
        <v>23.146036751386472</v>
      </c>
      <c r="E41" s="34">
        <f t="shared" si="4"/>
        <v>28.81787592151656</v>
      </c>
      <c r="F41" s="34">
        <f t="shared" si="5"/>
        <v>20.027712900443625</v>
      </c>
      <c r="G41" s="34">
        <f t="shared" si="6"/>
        <v>30.177339936249055</v>
      </c>
      <c r="H41" s="34">
        <f t="shared" si="7"/>
        <v>37.512235968412533</v>
      </c>
      <c r="I41" s="34">
        <f t="shared" si="8"/>
        <v>15.991120011178587</v>
      </c>
      <c r="J41" s="34">
        <f t="shared" si="9"/>
        <v>20.426043871329028</v>
      </c>
      <c r="K41" s="34"/>
      <c r="L41" s="13">
        <f t="shared" si="11"/>
        <v>12.842814192908328</v>
      </c>
      <c r="M41" s="34">
        <f t="shared" si="12"/>
        <v>12.799762319201925</v>
      </c>
    </row>
    <row r="42" spans="1:13" x14ac:dyDescent="0.25">
      <c r="A42" s="26" t="s">
        <v>22</v>
      </c>
      <c r="B42" s="34">
        <f t="shared" si="15"/>
        <v>41.442180577299801</v>
      </c>
      <c r="C42" s="34">
        <f t="shared" si="13"/>
        <v>12.920881999369342</v>
      </c>
      <c r="D42" s="34">
        <f t="shared" si="14"/>
        <v>13.814318083347946</v>
      </c>
      <c r="E42" s="34">
        <f t="shared" si="4"/>
        <v>34.689382881577394</v>
      </c>
      <c r="F42" s="34">
        <f t="shared" si="5"/>
        <v>24.97201742677386</v>
      </c>
      <c r="G42" s="34">
        <f t="shared" si="6"/>
        <v>21.415383000032072</v>
      </c>
      <c r="H42" s="34">
        <f t="shared" si="7"/>
        <v>32.315555087134285</v>
      </c>
      <c r="I42" s="34">
        <f t="shared" si="8"/>
        <v>18.522750138285019</v>
      </c>
      <c r="J42" s="34">
        <f t="shared" si="9"/>
        <v>19.281246723482983</v>
      </c>
      <c r="K42" s="34">
        <f t="shared" si="10"/>
        <v>12.842814192908328</v>
      </c>
      <c r="L42" s="34"/>
      <c r="M42" s="13">
        <f t="shared" si="12"/>
        <v>17.211669959221158</v>
      </c>
    </row>
    <row r="43" spans="1:13" x14ac:dyDescent="0.25">
      <c r="A43" s="35" t="s">
        <v>23</v>
      </c>
      <c r="B43" s="34">
        <f t="shared" si="15"/>
        <v>30.389353364027816</v>
      </c>
      <c r="C43" s="34">
        <f t="shared" si="13"/>
        <v>15.146789097448863</v>
      </c>
      <c r="D43" s="13">
        <f t="shared" si="14"/>
        <v>10.012996450154986</v>
      </c>
      <c r="E43" s="34">
        <f t="shared" si="4"/>
        <v>23.428837427823286</v>
      </c>
      <c r="F43" s="34">
        <f t="shared" si="5"/>
        <v>15.635583081404722</v>
      </c>
      <c r="G43" s="34">
        <f t="shared" si="6"/>
        <v>21.738387791439521</v>
      </c>
      <c r="H43" s="34">
        <f t="shared" si="7"/>
        <v>21.153517596289458</v>
      </c>
      <c r="I43" s="34">
        <f t="shared" si="8"/>
        <v>15.110760330906652</v>
      </c>
      <c r="J43" s="34">
        <f t="shared" si="9"/>
        <v>26.903646114692989</v>
      </c>
      <c r="K43" s="13">
        <f t="shared" si="10"/>
        <v>12.799762319201925</v>
      </c>
      <c r="L43" s="34">
        <f t="shared" si="11"/>
        <v>17.211669959221158</v>
      </c>
      <c r="M43" s="34"/>
    </row>
    <row r="45" spans="1:13" x14ac:dyDescent="0.25">
      <c r="A45" s="26" t="s">
        <v>29</v>
      </c>
      <c r="B45" s="34">
        <f>MIN(B32:B43)</f>
        <v>19.232599052007309</v>
      </c>
      <c r="C45" s="34">
        <f t="shared" ref="C45:M45" si="16">MIN(C32:C43)</f>
        <v>10.949301525220983</v>
      </c>
      <c r="D45" s="34">
        <f t="shared" si="16"/>
        <v>10.012996450154986</v>
      </c>
      <c r="E45" s="34">
        <f t="shared" si="16"/>
        <v>20.306341201648532</v>
      </c>
      <c r="F45" s="34">
        <f t="shared" si="16"/>
        <v>12.301379859118953</v>
      </c>
      <c r="G45" s="34">
        <f t="shared" si="16"/>
        <v>11.378897109434243</v>
      </c>
      <c r="H45" s="34">
        <f t="shared" si="16"/>
        <v>14.086492072575908</v>
      </c>
      <c r="I45" s="34">
        <f t="shared" si="16"/>
        <v>13.515310991358922</v>
      </c>
      <c r="J45" s="34">
        <f t="shared" si="16"/>
        <v>15.534594917510315</v>
      </c>
      <c r="K45" s="34">
        <f t="shared" si="16"/>
        <v>12.799762319201925</v>
      </c>
      <c r="L45" s="34">
        <f t="shared" si="16"/>
        <v>12.842814192908328</v>
      </c>
      <c r="M45" s="34">
        <f t="shared" si="16"/>
        <v>10.012996450154986</v>
      </c>
    </row>
    <row r="47" spans="1:13" x14ac:dyDescent="0.25">
      <c r="D47" s="14"/>
      <c r="E47" s="14"/>
      <c r="F47" s="14"/>
      <c r="G47" s="14"/>
    </row>
    <row r="49" spans="4:7" x14ac:dyDescent="0.25">
      <c r="D49" s="14"/>
      <c r="E49" s="14"/>
      <c r="F49" s="14"/>
      <c r="G49" s="14"/>
    </row>
    <row r="50" spans="4:7" x14ac:dyDescent="0.25">
      <c r="D50" s="15"/>
      <c r="E50" s="15"/>
      <c r="F50" s="15"/>
      <c r="G50" s="15"/>
    </row>
    <row r="52" spans="4:7" x14ac:dyDescent="0.25">
      <c r="D52" s="14"/>
      <c r="E52" s="14"/>
      <c r="F52" s="14"/>
    </row>
    <row r="54" spans="4:7" x14ac:dyDescent="0.25">
      <c r="D54" s="14"/>
      <c r="E54" s="14"/>
      <c r="F54" s="14"/>
      <c r="G54" s="14"/>
    </row>
    <row r="55" spans="4:7" x14ac:dyDescent="0.25">
      <c r="D55" s="15"/>
      <c r="E55" s="15"/>
      <c r="F55" s="15"/>
      <c r="G55" s="15"/>
    </row>
    <row r="59" spans="4:7" x14ac:dyDescent="0.25">
      <c r="D59" s="14"/>
      <c r="E59" s="14"/>
      <c r="F59" s="14"/>
    </row>
  </sheetData>
  <mergeCells count="3">
    <mergeCell ref="B1:L1"/>
    <mergeCell ref="B17:L17"/>
    <mergeCell ref="B30:L30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0C0A-29E4-46BE-A608-C7DB53D3115A}">
  <dimension ref="A2:M45"/>
  <sheetViews>
    <sheetView tabSelected="1" workbookViewId="0">
      <selection activeCell="M2" sqref="M2"/>
    </sheetView>
  </sheetViews>
  <sheetFormatPr defaultRowHeight="15" x14ac:dyDescent="0.25"/>
  <cols>
    <col min="1" max="1" width="17.85546875" customWidth="1"/>
    <col min="2" max="12" width="9.28515625" customWidth="1"/>
    <col min="13" max="13" width="9.28515625" style="26" customWidth="1"/>
  </cols>
  <sheetData>
    <row r="2" spans="1:13" ht="119.2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36"/>
    </row>
    <row r="3" spans="1:13" x14ac:dyDescent="0.25">
      <c r="A3" t="s">
        <v>12</v>
      </c>
      <c r="B3" s="2">
        <v>15.1</v>
      </c>
      <c r="C3" s="2">
        <v>4.3</v>
      </c>
      <c r="D3" s="2">
        <v>65</v>
      </c>
      <c r="E3" s="2">
        <v>1</v>
      </c>
      <c r="F3" s="2">
        <v>5.3</v>
      </c>
      <c r="G3" s="5">
        <v>0.08</v>
      </c>
      <c r="H3" s="2">
        <v>0</v>
      </c>
      <c r="I3" s="2">
        <v>94</v>
      </c>
      <c r="J3" s="2">
        <v>0.5</v>
      </c>
      <c r="K3" s="2">
        <v>16</v>
      </c>
      <c r="L3" s="2">
        <v>6</v>
      </c>
    </row>
    <row r="4" spans="1:13" x14ac:dyDescent="0.25">
      <c r="A4" t="s">
        <v>13</v>
      </c>
      <c r="B4" s="2">
        <v>9.9</v>
      </c>
      <c r="C4" s="2">
        <v>6.1</v>
      </c>
      <c r="D4" s="2">
        <v>59</v>
      </c>
      <c r="E4" s="2">
        <v>1</v>
      </c>
      <c r="F4" s="2">
        <v>5.0999999999999996</v>
      </c>
      <c r="G4" s="5">
        <v>0.03</v>
      </c>
      <c r="H4" s="2">
        <v>5</v>
      </c>
      <c r="I4" s="2">
        <v>92</v>
      </c>
      <c r="J4" s="2">
        <v>1.5</v>
      </c>
      <c r="K4" s="2">
        <v>5</v>
      </c>
      <c r="L4" s="2">
        <v>4</v>
      </c>
    </row>
    <row r="5" spans="1:13" x14ac:dyDescent="0.25">
      <c r="A5" t="s">
        <v>14</v>
      </c>
      <c r="B5" s="2">
        <v>7.1</v>
      </c>
      <c r="C5" s="2">
        <v>5.3</v>
      </c>
      <c r="D5" s="2">
        <v>48</v>
      </c>
      <c r="E5" s="2">
        <v>2</v>
      </c>
      <c r="F5" s="2">
        <v>4.7</v>
      </c>
      <c r="G5" s="5">
        <v>0.04</v>
      </c>
      <c r="H5" s="2">
        <v>0</v>
      </c>
      <c r="I5" s="2">
        <v>87</v>
      </c>
      <c r="J5" s="2">
        <v>3.5</v>
      </c>
      <c r="K5" s="2">
        <v>4</v>
      </c>
      <c r="L5" s="2">
        <v>6</v>
      </c>
    </row>
    <row r="6" spans="1:13" x14ac:dyDescent="0.25">
      <c r="A6" t="s">
        <v>15</v>
      </c>
      <c r="B6" s="2">
        <v>7.1</v>
      </c>
      <c r="C6" s="2">
        <v>5</v>
      </c>
      <c r="D6" s="2">
        <v>43</v>
      </c>
      <c r="E6" s="2">
        <v>7</v>
      </c>
      <c r="F6" s="2">
        <v>6.2</v>
      </c>
      <c r="G6" s="5">
        <v>0.03</v>
      </c>
      <c r="H6" s="2">
        <v>12</v>
      </c>
      <c r="I6" s="2">
        <v>85</v>
      </c>
      <c r="J6" s="2">
        <v>4</v>
      </c>
      <c r="K6" s="2">
        <v>8</v>
      </c>
      <c r="L6" s="2">
        <v>6</v>
      </c>
    </row>
    <row r="7" spans="1:13" x14ac:dyDescent="0.25">
      <c r="A7" t="s">
        <v>16</v>
      </c>
      <c r="B7" s="2">
        <v>8.5</v>
      </c>
      <c r="C7" s="2">
        <v>7</v>
      </c>
      <c r="D7" s="2">
        <v>65</v>
      </c>
      <c r="E7" s="2">
        <v>3</v>
      </c>
      <c r="F7" s="2">
        <v>6.3</v>
      </c>
      <c r="G7" s="5">
        <v>0.05</v>
      </c>
      <c r="H7" s="2">
        <v>8</v>
      </c>
      <c r="I7" s="2">
        <v>96</v>
      </c>
      <c r="J7" s="2">
        <v>1</v>
      </c>
      <c r="K7" s="2">
        <v>9</v>
      </c>
      <c r="L7" s="2">
        <v>4</v>
      </c>
    </row>
    <row r="8" spans="1:13" x14ac:dyDescent="0.25">
      <c r="A8" t="s">
        <v>17</v>
      </c>
      <c r="B8" s="2">
        <v>2.2999999999999998</v>
      </c>
      <c r="C8" s="2">
        <v>5.3</v>
      </c>
      <c r="D8" s="2">
        <v>73</v>
      </c>
      <c r="E8" s="2">
        <v>1</v>
      </c>
      <c r="F8" s="2">
        <v>5.3</v>
      </c>
      <c r="G8" s="5">
        <v>0.04</v>
      </c>
      <c r="H8" s="2">
        <v>6</v>
      </c>
      <c r="I8" s="2">
        <v>97</v>
      </c>
      <c r="J8" s="2">
        <v>1</v>
      </c>
      <c r="K8" s="2">
        <v>8</v>
      </c>
      <c r="L8" s="2">
        <v>3</v>
      </c>
    </row>
    <row r="9" spans="1:13" x14ac:dyDescent="0.25">
      <c r="A9" t="s">
        <v>18</v>
      </c>
      <c r="B9" s="2">
        <v>6.3</v>
      </c>
      <c r="C9" s="2">
        <v>14</v>
      </c>
      <c r="D9" s="2">
        <v>84</v>
      </c>
      <c r="E9" s="2">
        <v>1</v>
      </c>
      <c r="F9" s="2">
        <v>5.2</v>
      </c>
      <c r="G9" s="5">
        <v>0.05</v>
      </c>
      <c r="H9" s="2">
        <v>4</v>
      </c>
      <c r="I9" s="2">
        <v>90</v>
      </c>
      <c r="J9" s="2">
        <v>5</v>
      </c>
      <c r="K9" s="2">
        <v>13</v>
      </c>
      <c r="L9" s="2">
        <v>6</v>
      </c>
    </row>
    <row r="10" spans="1:13" x14ac:dyDescent="0.25">
      <c r="A10" t="s">
        <v>19</v>
      </c>
      <c r="B10" s="2">
        <v>12.5</v>
      </c>
      <c r="C10" s="2">
        <v>4</v>
      </c>
      <c r="D10" s="2">
        <v>55</v>
      </c>
      <c r="E10" s="2">
        <v>6</v>
      </c>
      <c r="F10" s="2">
        <v>4.3</v>
      </c>
      <c r="G10" s="5">
        <v>0.04</v>
      </c>
      <c r="H10" s="2">
        <v>6</v>
      </c>
      <c r="I10" s="2">
        <v>83</v>
      </c>
      <c r="J10" s="2">
        <v>4</v>
      </c>
      <c r="K10" s="2">
        <v>8</v>
      </c>
      <c r="L10" s="2">
        <v>9</v>
      </c>
    </row>
    <row r="11" spans="1:13" x14ac:dyDescent="0.25">
      <c r="A11" t="s">
        <v>20</v>
      </c>
      <c r="B11" s="2">
        <v>8.1999999999999993</v>
      </c>
      <c r="C11" s="2">
        <v>2.2999999999999998</v>
      </c>
      <c r="D11" s="2">
        <v>61</v>
      </c>
      <c r="E11" s="2">
        <v>4</v>
      </c>
      <c r="F11" s="2">
        <v>8.1999999999999993</v>
      </c>
      <c r="G11" s="5">
        <v>0.03</v>
      </c>
      <c r="H11" s="2">
        <v>6</v>
      </c>
      <c r="I11" s="2">
        <v>89</v>
      </c>
      <c r="J11" s="2">
        <v>4.5</v>
      </c>
      <c r="K11" s="2">
        <v>7</v>
      </c>
      <c r="L11" s="2">
        <v>6</v>
      </c>
    </row>
    <row r="12" spans="1:13" x14ac:dyDescent="0.25">
      <c r="A12" t="s">
        <v>21</v>
      </c>
      <c r="B12" s="2">
        <v>6.9</v>
      </c>
      <c r="C12" s="2">
        <v>4.7</v>
      </c>
      <c r="D12" s="2">
        <v>58</v>
      </c>
      <c r="E12" s="2">
        <v>5</v>
      </c>
      <c r="F12" s="2">
        <v>6.3</v>
      </c>
      <c r="G12" s="5">
        <v>0.05</v>
      </c>
      <c r="H12" s="2">
        <v>14</v>
      </c>
      <c r="I12" s="2">
        <v>90</v>
      </c>
      <c r="J12" s="2">
        <v>3</v>
      </c>
      <c r="K12" s="2">
        <v>8</v>
      </c>
      <c r="L12" s="2">
        <v>5</v>
      </c>
    </row>
    <row r="13" spans="1:13" x14ac:dyDescent="0.25">
      <c r="A13" t="s">
        <v>22</v>
      </c>
      <c r="B13" s="2">
        <v>6.4</v>
      </c>
      <c r="C13" s="2">
        <v>5.6</v>
      </c>
      <c r="D13" s="2">
        <v>61</v>
      </c>
      <c r="E13" s="2">
        <v>4</v>
      </c>
      <c r="F13" s="2">
        <v>5.9</v>
      </c>
      <c r="G13" s="5">
        <v>0.04</v>
      </c>
      <c r="H13" s="2">
        <v>10</v>
      </c>
      <c r="I13" s="2">
        <v>79</v>
      </c>
      <c r="J13" s="2">
        <v>5</v>
      </c>
      <c r="K13" s="2">
        <v>7</v>
      </c>
      <c r="L13" s="2">
        <v>7</v>
      </c>
    </row>
    <row r="14" spans="1:13" x14ac:dyDescent="0.25">
      <c r="A14" s="12" t="s">
        <v>23</v>
      </c>
      <c r="B14" s="7">
        <v>5.7</v>
      </c>
      <c r="C14" s="7">
        <v>5.4</v>
      </c>
      <c r="D14" s="7">
        <v>55</v>
      </c>
      <c r="E14" s="7">
        <v>5</v>
      </c>
      <c r="F14" s="7">
        <v>5</v>
      </c>
      <c r="G14" s="8">
        <v>0.04</v>
      </c>
      <c r="H14" s="7">
        <v>12</v>
      </c>
      <c r="I14" s="7">
        <v>86</v>
      </c>
      <c r="J14" s="7">
        <v>4</v>
      </c>
      <c r="K14" s="7">
        <v>13</v>
      </c>
      <c r="L14" s="7">
        <v>8</v>
      </c>
    </row>
    <row r="15" spans="1:13" x14ac:dyDescent="0.25">
      <c r="A15" s="3" t="s">
        <v>24</v>
      </c>
      <c r="B15" s="4">
        <f t="shared" ref="B15:L15" si="0">AVERAGE(B3:B14)</f>
        <v>8.0000000000000018</v>
      </c>
      <c r="C15" s="4">
        <f t="shared" si="0"/>
        <v>5.75</v>
      </c>
      <c r="D15" s="4">
        <f t="shared" si="0"/>
        <v>60.583333333333336</v>
      </c>
      <c r="E15" s="4">
        <f t="shared" si="0"/>
        <v>3.3333333333333335</v>
      </c>
      <c r="F15" s="4">
        <f t="shared" si="0"/>
        <v>5.6499999999999986</v>
      </c>
      <c r="G15" s="6">
        <f t="shared" si="0"/>
        <v>4.3333333333333328E-2</v>
      </c>
      <c r="H15" s="4">
        <f t="shared" si="0"/>
        <v>6.916666666666667</v>
      </c>
      <c r="I15" s="4">
        <f t="shared" si="0"/>
        <v>89</v>
      </c>
      <c r="J15" s="4">
        <f t="shared" si="0"/>
        <v>3.0833333333333335</v>
      </c>
      <c r="K15" s="4">
        <f t="shared" si="0"/>
        <v>8.8333333333333339</v>
      </c>
      <c r="L15" s="4">
        <f t="shared" si="0"/>
        <v>5.833333333333333</v>
      </c>
      <c r="M15" s="3"/>
    </row>
    <row r="16" spans="1:13" x14ac:dyDescent="0.25">
      <c r="A16" s="3" t="s">
        <v>25</v>
      </c>
      <c r="B16" s="4">
        <f t="shared" ref="B16:L16" si="1">_xlfn.STDEV.P(B3:B14)</f>
        <v>3.1704363527228621</v>
      </c>
      <c r="C16" s="4">
        <f t="shared" si="1"/>
        <v>2.7238147269347581</v>
      </c>
      <c r="D16" s="4">
        <f t="shared" si="1"/>
        <v>10.331653089199015</v>
      </c>
      <c r="E16" s="4">
        <f t="shared" si="1"/>
        <v>2.0548046676563256</v>
      </c>
      <c r="F16" s="4">
        <f t="shared" si="1"/>
        <v>0.98361577864530869</v>
      </c>
      <c r="G16" s="6">
        <f t="shared" si="1"/>
        <v>1.3123346456686377E-2</v>
      </c>
      <c r="H16" s="4">
        <f t="shared" si="1"/>
        <v>4.3100335136619172</v>
      </c>
      <c r="I16" s="4">
        <f t="shared" si="1"/>
        <v>5.1153364177409353</v>
      </c>
      <c r="J16" s="4">
        <f t="shared" si="1"/>
        <v>1.578941276791368</v>
      </c>
      <c r="K16" s="4">
        <f t="shared" si="1"/>
        <v>3.3374973990834644</v>
      </c>
      <c r="L16" s="4">
        <f t="shared" si="1"/>
        <v>1.6244657241348273</v>
      </c>
      <c r="M16" s="3"/>
    </row>
    <row r="17" spans="1:13" x14ac:dyDescent="0.25">
      <c r="A17" s="9"/>
      <c r="B17" s="17" t="s">
        <v>26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x14ac:dyDescent="0.25">
      <c r="A18" t="s">
        <v>12</v>
      </c>
      <c r="B18" s="10">
        <f>STANDARDIZE(B3,B$15,B$16)</f>
        <v>2.2394393736692786</v>
      </c>
      <c r="C18" s="10">
        <f t="shared" ref="C18:L18" si="2">STANDARDIZE(C3,C$15,C$16)</f>
        <v>-0.53234164044327492</v>
      </c>
      <c r="D18" s="10">
        <f t="shared" si="2"/>
        <v>0.42748886635421052</v>
      </c>
      <c r="E18" s="10">
        <f t="shared" si="2"/>
        <v>-1.1355499479153377</v>
      </c>
      <c r="F18" s="10">
        <f t="shared" si="2"/>
        <v>-0.35582999744273985</v>
      </c>
      <c r="G18" s="10">
        <f t="shared" si="2"/>
        <v>2.7940027940041863</v>
      </c>
      <c r="H18" s="10">
        <f t="shared" si="2"/>
        <v>-1.6047825718158015</v>
      </c>
      <c r="I18" s="10">
        <f t="shared" si="2"/>
        <v>0.97745281867661193</v>
      </c>
      <c r="J18" s="10">
        <f t="shared" si="2"/>
        <v>-1.6361174233047047</v>
      </c>
      <c r="K18" s="10">
        <f t="shared" si="2"/>
        <v>2.1473175285873656</v>
      </c>
      <c r="L18" s="10">
        <f t="shared" si="2"/>
        <v>0.10259783520851559</v>
      </c>
    </row>
    <row r="19" spans="1:13" x14ac:dyDescent="0.25">
      <c r="A19" t="s">
        <v>13</v>
      </c>
      <c r="B19" s="10">
        <f t="shared" ref="B19:L29" si="3">STANDARDIZE(B4,B$15,B$16)</f>
        <v>0.59928659295375031</v>
      </c>
      <c r="C19" s="10">
        <f t="shared" si="3"/>
        <v>0.12849625803803175</v>
      </c>
      <c r="D19" s="10">
        <f t="shared" si="3"/>
        <v>-0.15325072567415127</v>
      </c>
      <c r="E19" s="10">
        <f t="shared" si="3"/>
        <v>-1.1355499479153377</v>
      </c>
      <c r="F19" s="10">
        <f t="shared" si="3"/>
        <v>-0.55916142455287776</v>
      </c>
      <c r="G19" s="10">
        <f t="shared" si="3"/>
        <v>-1.0160010160015216</v>
      </c>
      <c r="H19" s="10">
        <f t="shared" si="3"/>
        <v>-0.44469878496100529</v>
      </c>
      <c r="I19" s="10">
        <f t="shared" si="3"/>
        <v>0.5864716912059672</v>
      </c>
      <c r="J19" s="10">
        <f t="shared" si="3"/>
        <v>-1.0027816465415933</v>
      </c>
      <c r="K19" s="10">
        <f t="shared" si="3"/>
        <v>-1.1485651897095215</v>
      </c>
      <c r="L19" s="10">
        <f t="shared" si="3"/>
        <v>-1.1285761872936693</v>
      </c>
    </row>
    <row r="20" spans="1:13" x14ac:dyDescent="0.25">
      <c r="A20" t="s">
        <v>14</v>
      </c>
      <c r="B20" s="10">
        <f t="shared" si="3"/>
        <v>-0.28387259666230369</v>
      </c>
      <c r="C20" s="10">
        <f t="shared" si="3"/>
        <v>-0.16520947462032676</v>
      </c>
      <c r="D20" s="10">
        <f t="shared" si="3"/>
        <v>-1.2179399777261479</v>
      </c>
      <c r="E20" s="10">
        <f t="shared" si="3"/>
        <v>-0.64888568452305018</v>
      </c>
      <c r="F20" s="10">
        <f t="shared" si="3"/>
        <v>-0.9658242787731528</v>
      </c>
      <c r="G20" s="10">
        <f t="shared" si="3"/>
        <v>-0.25400025400038001</v>
      </c>
      <c r="H20" s="10">
        <f t="shared" si="3"/>
        <v>-1.6047825718158015</v>
      </c>
      <c r="I20" s="10">
        <f t="shared" si="3"/>
        <v>-0.39098112747064478</v>
      </c>
      <c r="J20" s="10">
        <f t="shared" si="3"/>
        <v>0.26388990698462966</v>
      </c>
      <c r="K20" s="10">
        <f t="shared" si="3"/>
        <v>-1.4481908913728749</v>
      </c>
      <c r="L20" s="10">
        <f t="shared" si="3"/>
        <v>0.10259783520851559</v>
      </c>
    </row>
    <row r="21" spans="1:13" x14ac:dyDescent="0.25">
      <c r="A21" t="s">
        <v>15</v>
      </c>
      <c r="B21" s="10">
        <f t="shared" si="3"/>
        <v>-0.28387259666230369</v>
      </c>
      <c r="C21" s="10">
        <f t="shared" si="3"/>
        <v>-0.27534912436721115</v>
      </c>
      <c r="D21" s="10">
        <f t="shared" si="3"/>
        <v>-1.7018896377497827</v>
      </c>
      <c r="E21" s="10">
        <f t="shared" si="3"/>
        <v>1.7844356324383877</v>
      </c>
      <c r="F21" s="10">
        <f t="shared" si="3"/>
        <v>0.55916142455288054</v>
      </c>
      <c r="G21" s="10">
        <f t="shared" si="3"/>
        <v>-1.0160010160015216</v>
      </c>
      <c r="H21" s="10">
        <f t="shared" si="3"/>
        <v>1.1794185166357094</v>
      </c>
      <c r="I21" s="10">
        <f t="shared" si="3"/>
        <v>-0.78196225494128957</v>
      </c>
      <c r="J21" s="10">
        <f t="shared" si="3"/>
        <v>0.58055779536618546</v>
      </c>
      <c r="K21" s="10">
        <f t="shared" si="3"/>
        <v>-0.24968808471946133</v>
      </c>
      <c r="L21" s="10">
        <f t="shared" si="3"/>
        <v>0.10259783520851559</v>
      </c>
    </row>
    <row r="22" spans="1:13" x14ac:dyDescent="0.25">
      <c r="A22" t="s">
        <v>16</v>
      </c>
      <c r="B22" s="10">
        <f t="shared" si="3"/>
        <v>0.15770699814572334</v>
      </c>
      <c r="C22" s="10">
        <f t="shared" si="3"/>
        <v>0.45891520727868523</v>
      </c>
      <c r="D22" s="10">
        <f t="shared" si="3"/>
        <v>0.42748886635421052</v>
      </c>
      <c r="E22" s="10">
        <f t="shared" si="3"/>
        <v>-0.1622214211307626</v>
      </c>
      <c r="F22" s="10">
        <f t="shared" si="3"/>
        <v>0.66082713810794902</v>
      </c>
      <c r="G22" s="10">
        <f t="shared" si="3"/>
        <v>0.50800050800076169</v>
      </c>
      <c r="H22" s="10">
        <f t="shared" si="3"/>
        <v>0.25135148715187244</v>
      </c>
      <c r="I22" s="10">
        <f t="shared" si="3"/>
        <v>1.3684339461472568</v>
      </c>
      <c r="J22" s="10">
        <f t="shared" si="3"/>
        <v>-1.319449534923149</v>
      </c>
      <c r="K22" s="10">
        <f t="shared" si="3"/>
        <v>4.9937616943892052E-2</v>
      </c>
      <c r="L22" s="10">
        <f t="shared" si="3"/>
        <v>-1.1285761872936693</v>
      </c>
    </row>
    <row r="23" spans="1:13" x14ac:dyDescent="0.25">
      <c r="A23" t="s">
        <v>17</v>
      </c>
      <c r="B23" s="10">
        <f t="shared" si="3"/>
        <v>-1.7978597788612529</v>
      </c>
      <c r="C23" s="10">
        <f t="shared" si="3"/>
        <v>-0.16520947462032676</v>
      </c>
      <c r="D23" s="10">
        <f t="shared" si="3"/>
        <v>1.2018083223920262</v>
      </c>
      <c r="E23" s="10">
        <f t="shared" si="3"/>
        <v>-1.1355499479153377</v>
      </c>
      <c r="F23" s="10">
        <f t="shared" si="3"/>
        <v>-0.35582999744273985</v>
      </c>
      <c r="G23" s="10">
        <f t="shared" si="3"/>
        <v>-0.25400025400038001</v>
      </c>
      <c r="H23" s="10">
        <f t="shared" si="3"/>
        <v>-0.21268202759004604</v>
      </c>
      <c r="I23" s="10">
        <f t="shared" si="3"/>
        <v>1.5639245098825791</v>
      </c>
      <c r="J23" s="10">
        <f t="shared" si="3"/>
        <v>-1.319449534923149</v>
      </c>
      <c r="K23" s="10">
        <f t="shared" si="3"/>
        <v>-0.24968808471946133</v>
      </c>
      <c r="L23" s="10">
        <f t="shared" si="3"/>
        <v>-1.7441631985447619</v>
      </c>
    </row>
    <row r="24" spans="1:13" x14ac:dyDescent="0.25">
      <c r="A24" t="s">
        <v>18</v>
      </c>
      <c r="B24" s="10">
        <f t="shared" si="3"/>
        <v>-0.53620379369546178</v>
      </c>
      <c r="C24" s="10">
        <f t="shared" si="3"/>
        <v>3.0288403680393228</v>
      </c>
      <c r="D24" s="10">
        <f t="shared" si="3"/>
        <v>2.2664975744440228</v>
      </c>
      <c r="E24" s="10">
        <f t="shared" si="3"/>
        <v>-1.1355499479153377</v>
      </c>
      <c r="F24" s="10">
        <f t="shared" si="3"/>
        <v>-0.45749571099780839</v>
      </c>
      <c r="G24" s="10">
        <f t="shared" si="3"/>
        <v>0.50800050800076169</v>
      </c>
      <c r="H24" s="10">
        <f t="shared" si="3"/>
        <v>-0.67671554233196451</v>
      </c>
      <c r="I24" s="10">
        <f t="shared" si="3"/>
        <v>0.19549056373532239</v>
      </c>
      <c r="J24" s="10">
        <f t="shared" si="3"/>
        <v>1.2138935721292969</v>
      </c>
      <c r="K24" s="10">
        <f t="shared" si="3"/>
        <v>1.2484404235973057</v>
      </c>
      <c r="L24" s="10">
        <f t="shared" si="3"/>
        <v>0.10259783520851559</v>
      </c>
    </row>
    <row r="25" spans="1:13" x14ac:dyDescent="0.25">
      <c r="A25" t="s">
        <v>19</v>
      </c>
      <c r="B25" s="10">
        <f t="shared" si="3"/>
        <v>1.4193629833115144</v>
      </c>
      <c r="C25" s="10">
        <f t="shared" si="3"/>
        <v>-0.64248129019015932</v>
      </c>
      <c r="D25" s="10">
        <f t="shared" si="3"/>
        <v>-0.54041045369305907</v>
      </c>
      <c r="E25" s="10">
        <f t="shared" si="3"/>
        <v>1.2977713690461001</v>
      </c>
      <c r="F25" s="10">
        <f t="shared" si="3"/>
        <v>-1.3724871329934287</v>
      </c>
      <c r="G25" s="10">
        <f t="shared" si="3"/>
        <v>-0.25400025400038001</v>
      </c>
      <c r="H25" s="10">
        <f t="shared" si="3"/>
        <v>-0.21268202759004604</v>
      </c>
      <c r="I25" s="10">
        <f t="shared" si="3"/>
        <v>-1.1729433824119344</v>
      </c>
      <c r="J25" s="10">
        <f t="shared" si="3"/>
        <v>0.58055779536618546</v>
      </c>
      <c r="K25" s="10">
        <f t="shared" si="3"/>
        <v>-0.24968808471946133</v>
      </c>
      <c r="L25" s="10">
        <f t="shared" si="3"/>
        <v>1.9493588689617931</v>
      </c>
    </row>
    <row r="26" spans="1:13" x14ac:dyDescent="0.25">
      <c r="A26" t="s">
        <v>20</v>
      </c>
      <c r="B26" s="10">
        <f t="shared" si="3"/>
        <v>6.3082799258288774E-2</v>
      </c>
      <c r="C26" s="10">
        <f t="shared" si="3"/>
        <v>-1.2666059720891714</v>
      </c>
      <c r="D26" s="10">
        <f t="shared" si="3"/>
        <v>4.0329138335302675E-2</v>
      </c>
      <c r="E26" s="10">
        <f t="shared" si="3"/>
        <v>0.32444284226152498</v>
      </c>
      <c r="F26" s="10">
        <f t="shared" si="3"/>
        <v>2.5924756956542576</v>
      </c>
      <c r="G26" s="10">
        <f t="shared" si="3"/>
        <v>-1.0160010160015216</v>
      </c>
      <c r="H26" s="10">
        <f t="shared" si="3"/>
        <v>-0.21268202759004604</v>
      </c>
      <c r="I26" s="10">
        <f t="shared" si="3"/>
        <v>0</v>
      </c>
      <c r="J26" s="10">
        <f t="shared" si="3"/>
        <v>0.89722568374774114</v>
      </c>
      <c r="K26" s="10">
        <f t="shared" si="3"/>
        <v>-0.54931378638281469</v>
      </c>
      <c r="L26" s="10">
        <f t="shared" si="3"/>
        <v>0.10259783520851559</v>
      </c>
    </row>
    <row r="27" spans="1:13" x14ac:dyDescent="0.25">
      <c r="A27" t="s">
        <v>21</v>
      </c>
      <c r="B27" s="10">
        <f t="shared" si="3"/>
        <v>-0.34695539592059299</v>
      </c>
      <c r="C27" s="10">
        <f t="shared" si="3"/>
        <v>-0.38548877411409554</v>
      </c>
      <c r="D27" s="10">
        <f t="shared" si="3"/>
        <v>-0.25004065767887823</v>
      </c>
      <c r="E27" s="10">
        <f t="shared" si="3"/>
        <v>0.81110710565381261</v>
      </c>
      <c r="F27" s="10">
        <f t="shared" si="3"/>
        <v>0.66082713810794902</v>
      </c>
      <c r="G27" s="10">
        <f t="shared" si="3"/>
        <v>0.50800050800076169</v>
      </c>
      <c r="H27" s="10">
        <f t="shared" si="3"/>
        <v>1.643452031377628</v>
      </c>
      <c r="I27" s="10">
        <f t="shared" si="3"/>
        <v>0.19549056373532239</v>
      </c>
      <c r="J27" s="10">
        <f t="shared" si="3"/>
        <v>-5.2777981396926049E-2</v>
      </c>
      <c r="K27" s="10">
        <f t="shared" si="3"/>
        <v>-0.24968808471946133</v>
      </c>
      <c r="L27" s="10">
        <f t="shared" si="3"/>
        <v>-0.51298917604257688</v>
      </c>
    </row>
    <row r="28" spans="1:13" x14ac:dyDescent="0.25">
      <c r="A28" t="s">
        <v>22</v>
      </c>
      <c r="B28">
        <f t="shared" si="3"/>
        <v>-0.50466239406631686</v>
      </c>
      <c r="C28" s="10">
        <f t="shared" si="3"/>
        <v>-5.5069824873442363E-2</v>
      </c>
      <c r="D28" s="10">
        <f t="shared" si="3"/>
        <v>4.0329138335302675E-2</v>
      </c>
      <c r="E28" s="10">
        <f t="shared" si="3"/>
        <v>0.32444284226152498</v>
      </c>
      <c r="F28" s="10">
        <f t="shared" si="3"/>
        <v>0.25416428388767404</v>
      </c>
      <c r="G28" s="10">
        <f t="shared" si="3"/>
        <v>-0.25400025400038001</v>
      </c>
      <c r="H28" s="10">
        <f t="shared" si="3"/>
        <v>0.71538500189379095</v>
      </c>
      <c r="I28" s="10">
        <f t="shared" si="3"/>
        <v>-1.9549056373532239</v>
      </c>
      <c r="J28" s="10">
        <f t="shared" si="3"/>
        <v>1.2138935721292969</v>
      </c>
      <c r="K28" s="10">
        <f t="shared" si="3"/>
        <v>-0.54931378638281469</v>
      </c>
      <c r="L28" s="10">
        <f t="shared" si="3"/>
        <v>0.71818484645960812</v>
      </c>
    </row>
    <row r="29" spans="1:13" x14ac:dyDescent="0.25">
      <c r="A29" s="10" t="s">
        <v>23</v>
      </c>
      <c r="B29">
        <f t="shared" si="3"/>
        <v>-0.72545219147033035</v>
      </c>
      <c r="C29">
        <f t="shared" si="3"/>
        <v>-0.12849625803803175</v>
      </c>
      <c r="D29">
        <f t="shared" si="3"/>
        <v>-0.54041045369305907</v>
      </c>
      <c r="E29">
        <f t="shared" si="3"/>
        <v>0.81110710565381261</v>
      </c>
      <c r="F29">
        <f t="shared" si="3"/>
        <v>-0.66082713810794635</v>
      </c>
      <c r="G29">
        <f t="shared" si="3"/>
        <v>-0.25400025400038001</v>
      </c>
      <c r="H29">
        <f t="shared" si="3"/>
        <v>1.1794185166357094</v>
      </c>
      <c r="I29">
        <f t="shared" si="3"/>
        <v>-0.5864716912059672</v>
      </c>
      <c r="J29">
        <f t="shared" si="3"/>
        <v>0.58055779536618546</v>
      </c>
      <c r="K29">
        <f t="shared" si="3"/>
        <v>1.2484404235973057</v>
      </c>
      <c r="L29">
        <f t="shared" si="3"/>
        <v>1.3337718577107005</v>
      </c>
    </row>
    <row r="30" spans="1:13" x14ac:dyDescent="0.25">
      <c r="A30" s="9"/>
      <c r="B30" s="17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3" ht="93" x14ac:dyDescent="0.25">
      <c r="B31" s="1" t="s">
        <v>12</v>
      </c>
      <c r="C31" s="1" t="s">
        <v>13</v>
      </c>
      <c r="D31" s="1" t="s">
        <v>14</v>
      </c>
      <c r="E31" s="1" t="s">
        <v>15</v>
      </c>
      <c r="F31" s="1" t="s">
        <v>16</v>
      </c>
      <c r="G31" s="1" t="s">
        <v>17</v>
      </c>
      <c r="H31" s="1" t="s">
        <v>18</v>
      </c>
      <c r="I31" s="1" t="s">
        <v>19</v>
      </c>
      <c r="J31" s="1" t="s">
        <v>20</v>
      </c>
      <c r="K31" s="1" t="s">
        <v>21</v>
      </c>
      <c r="L31" s="1" t="s">
        <v>22</v>
      </c>
      <c r="M31" s="37" t="s">
        <v>23</v>
      </c>
    </row>
    <row r="32" spans="1:13" x14ac:dyDescent="0.25">
      <c r="A32" t="s">
        <v>12</v>
      </c>
      <c r="C32" s="10">
        <f>SUMXMY2(B$19:L$19,B18:L18)</f>
        <v>32.299946254557995</v>
      </c>
      <c r="D32" s="10">
        <f>SUMXMY2(B$20:L$20,B18:L18)</f>
        <v>37.518903235022549</v>
      </c>
      <c r="E32" s="10">
        <f>SUMXMY2(B$21:L$21,B18:L18)</f>
        <v>56.353657428237717</v>
      </c>
      <c r="F32" s="10">
        <f>SUMXMY2(B$22:L$22,B18:L18)</f>
        <v>22.136136831270125</v>
      </c>
      <c r="G32" s="10">
        <f>SUMXMY2(B$23:L$23,B18:L18)</f>
        <v>37.862797422214989</v>
      </c>
      <c r="H32" s="10">
        <f>SUMXMY2(B$24:L$24,B18:L18)</f>
        <v>39.407623790772263</v>
      </c>
      <c r="I32" s="10">
        <f>SUMXMY2(B$25:L$25,B18:L18)</f>
        <v>38.498411063680003</v>
      </c>
      <c r="J32" s="10">
        <f>SUMXMY2(B$26:L$26,B18:L18)</f>
        <v>47.348784827184055</v>
      </c>
      <c r="K32" s="10">
        <f>SUMXMY2(B$27:L$27,B18:L18)</f>
        <v>37.012961864019353</v>
      </c>
      <c r="L32" s="10">
        <f>SUMXMY2(B$28:L$28,B18:L18)</f>
        <v>49.457004280032677</v>
      </c>
      <c r="M32" s="34">
        <f>SUMXMY2(B$29:L$29,B18:L18)</f>
        <v>40.49837582251881</v>
      </c>
    </row>
    <row r="33" spans="1:13" x14ac:dyDescent="0.25">
      <c r="A33" t="s">
        <v>13</v>
      </c>
      <c r="B33" s="10">
        <f>SUMXMY2(B$18:L$18,B19:L19)</f>
        <v>32.299946254557995</v>
      </c>
      <c r="C33" s="10"/>
      <c r="D33" s="13">
        <f>SUMXMY2(B$20:L$20,B19:L19)</f>
        <v>8.4938886231469866</v>
      </c>
      <c r="E33" s="10">
        <f t="shared" ref="E33:E43" si="4">SUMXMY2($B$21:$M$21,$B19:$M19)</f>
        <v>22.459407297568127</v>
      </c>
      <c r="F33" s="10">
        <f t="shared" ref="F33:F43" si="5">SUMXMY2(B$22:L$22,B19:L19)</f>
        <v>8.0323873321039496</v>
      </c>
      <c r="G33" s="10">
        <f t="shared" ref="G33:G43" si="6">SUMXMY2(B$23:L$23,B19:L19)</f>
        <v>10.587199397857383</v>
      </c>
      <c r="H33" s="10">
        <f t="shared" ref="H33:H43" si="7">SUMXMY2(B$24:L$24,B19:L19)</f>
        <v>30.271205199708138</v>
      </c>
      <c r="I33" s="10">
        <f t="shared" ref="I33:I43" si="8">SUMXMY2(B$25:L$25,B19:L19)</f>
        <v>24.518022047450728</v>
      </c>
      <c r="J33" s="10">
        <f t="shared" ref="J33:J43" si="9">SUMXMY2(B$26:L$26,B19:L19)</f>
        <v>20.218393782978534</v>
      </c>
      <c r="K33" s="10">
        <f t="shared" ref="K33:K43" si="10">SUMXMY2(B$27:L$27,B19:L19)</f>
        <v>15.372023684016396</v>
      </c>
      <c r="L33" s="10">
        <f t="shared" ref="L33:L43" si="11">SUMXMY2(B$28:L$28,B19:L19)</f>
        <v>21.151266557043236</v>
      </c>
      <c r="M33" s="34">
        <f t="shared" ref="M33:M42" si="12">SUMXMY2(B$29:L$29,B19:L19)</f>
        <v>24.680636199041537</v>
      </c>
    </row>
    <row r="34" spans="1:13" x14ac:dyDescent="0.25">
      <c r="A34" t="s">
        <v>14</v>
      </c>
      <c r="B34" s="10">
        <f>SUMXMY2(B$18:L$18,B20:L20)</f>
        <v>37.518903235022549</v>
      </c>
      <c r="C34" s="10">
        <f t="shared" ref="C34:C43" si="13">SUMXMY2(B$19:L$19,B20:L20)</f>
        <v>8.4938886231469866</v>
      </c>
      <c r="D34" s="10"/>
      <c r="E34" s="10">
        <f t="shared" si="4"/>
        <v>18.514946676162356</v>
      </c>
      <c r="F34" s="10">
        <f t="shared" si="5"/>
        <v>19.56335967218293</v>
      </c>
      <c r="G34" s="10">
        <f t="shared" si="6"/>
        <v>21.86977321014195</v>
      </c>
      <c r="H34" s="10">
        <f t="shared" si="7"/>
        <v>32.862400553201027</v>
      </c>
      <c r="I34" s="10">
        <f t="shared" si="8"/>
        <v>15.03931718223981</v>
      </c>
      <c r="J34" s="10">
        <f t="shared" si="9"/>
        <v>20.406110173457488</v>
      </c>
      <c r="K34" s="10">
        <f t="shared" si="10"/>
        <v>19.158162423274089</v>
      </c>
      <c r="L34" s="10">
        <f t="shared" si="11"/>
        <v>13.998332384383584</v>
      </c>
      <c r="M34" s="34">
        <f t="shared" si="12"/>
        <v>19.557869593479698</v>
      </c>
    </row>
    <row r="35" spans="1:13" x14ac:dyDescent="0.25">
      <c r="A35" t="s">
        <v>15</v>
      </c>
      <c r="B35" s="10">
        <f>SUMXMY2(B$18:L$18,B21:L21)</f>
        <v>56.353657428237717</v>
      </c>
      <c r="C35" s="10">
        <f t="shared" si="13"/>
        <v>22.459407297568127</v>
      </c>
      <c r="D35" s="10">
        <f t="shared" ref="D35:D43" si="14">SUMXMY2(B$20:L$20,B21:L21)</f>
        <v>18.514946676162356</v>
      </c>
      <c r="E35" s="10"/>
      <c r="F35" s="10">
        <f t="shared" si="5"/>
        <v>22.091884830508523</v>
      </c>
      <c r="G35" s="10">
        <f t="shared" si="6"/>
        <v>35.14160283668248</v>
      </c>
      <c r="H35" s="10">
        <f t="shared" si="7"/>
        <v>45.658075357688581</v>
      </c>
      <c r="I35" s="10">
        <f t="shared" si="8"/>
        <v>14.434921262553221</v>
      </c>
      <c r="J35" s="10">
        <f t="shared" si="9"/>
        <v>13.143703327106252</v>
      </c>
      <c r="K35" s="13">
        <f t="shared" si="10"/>
        <v>7.3550633165599066</v>
      </c>
      <c r="L35" s="10">
        <f t="shared" si="11"/>
        <v>8.3988051494334055</v>
      </c>
      <c r="M35" s="34">
        <f t="shared" si="12"/>
        <v>8.3803729348883564</v>
      </c>
    </row>
    <row r="36" spans="1:13" x14ac:dyDescent="0.25">
      <c r="A36" t="s">
        <v>16</v>
      </c>
      <c r="B36" s="13">
        <f t="shared" ref="B36:B43" si="15">SUMXMY2(B$18:M$18,B22:M22)</f>
        <v>22.136136831270125</v>
      </c>
      <c r="C36" s="13">
        <f t="shared" si="13"/>
        <v>8.0323873321039496</v>
      </c>
      <c r="D36" s="10">
        <f t="shared" si="14"/>
        <v>19.56335967218293</v>
      </c>
      <c r="E36" s="10">
        <f t="shared" si="4"/>
        <v>22.091884830508523</v>
      </c>
      <c r="F36" s="10"/>
      <c r="G36" s="13">
        <f t="shared" si="6"/>
        <v>8.0972155643283799</v>
      </c>
      <c r="H36" s="13">
        <f t="shared" si="7"/>
        <v>24.273125302108426</v>
      </c>
      <c r="I36" s="10">
        <f t="shared" si="8"/>
        <v>30.435683652707706</v>
      </c>
      <c r="J36" s="10">
        <f t="shared" si="9"/>
        <v>18.30343794567175</v>
      </c>
      <c r="K36" s="10">
        <f t="shared" si="10"/>
        <v>7.7610367503742994</v>
      </c>
      <c r="L36" s="10">
        <f t="shared" si="11"/>
        <v>23.283037371865035</v>
      </c>
      <c r="M36" s="34">
        <f t="shared" si="12"/>
        <v>21.129194275336019</v>
      </c>
    </row>
    <row r="37" spans="1:13" x14ac:dyDescent="0.25">
      <c r="A37" t="s">
        <v>17</v>
      </c>
      <c r="B37" s="10">
        <f t="shared" si="15"/>
        <v>37.862797422214989</v>
      </c>
      <c r="C37" s="10">
        <f t="shared" si="13"/>
        <v>10.587199397857383</v>
      </c>
      <c r="D37" s="10">
        <f t="shared" si="14"/>
        <v>21.86977321014195</v>
      </c>
      <c r="E37" s="10">
        <f t="shared" si="4"/>
        <v>35.14160283668248</v>
      </c>
      <c r="F37" s="10">
        <f t="shared" si="5"/>
        <v>8.0972155643283799</v>
      </c>
      <c r="G37" s="10"/>
      <c r="H37" s="10">
        <f t="shared" si="7"/>
        <v>27.678955713379743</v>
      </c>
      <c r="I37" s="10">
        <f t="shared" si="8"/>
        <v>45.3108602921521</v>
      </c>
      <c r="J37" s="10">
        <f t="shared" si="9"/>
        <v>28.289756761866656</v>
      </c>
      <c r="K37" s="10">
        <f t="shared" si="10"/>
        <v>18.103313943946496</v>
      </c>
      <c r="L37" s="10">
        <f t="shared" si="11"/>
        <v>31.351430854302865</v>
      </c>
      <c r="M37" s="34">
        <f t="shared" si="12"/>
        <v>29.959477937533968</v>
      </c>
    </row>
    <row r="38" spans="1:13" x14ac:dyDescent="0.25">
      <c r="A38" t="s">
        <v>18</v>
      </c>
      <c r="B38" s="10">
        <f t="shared" si="15"/>
        <v>39.407623790772263</v>
      </c>
      <c r="C38" s="10">
        <f t="shared" si="13"/>
        <v>30.271205199708138</v>
      </c>
      <c r="D38" s="10">
        <f t="shared" si="14"/>
        <v>32.862400553201027</v>
      </c>
      <c r="E38" s="10">
        <f t="shared" si="4"/>
        <v>45.658075357688581</v>
      </c>
      <c r="F38" s="10">
        <f t="shared" si="5"/>
        <v>24.273125302108426</v>
      </c>
      <c r="G38" s="10">
        <f t="shared" si="6"/>
        <v>27.678955713379743</v>
      </c>
      <c r="H38" s="10"/>
      <c r="I38" s="10">
        <f t="shared" si="8"/>
        <v>40.664452028254495</v>
      </c>
      <c r="J38" s="10">
        <f t="shared" si="9"/>
        <v>41.108057175615599</v>
      </c>
      <c r="K38" s="10">
        <f t="shared" si="10"/>
        <v>32.677513590255721</v>
      </c>
      <c r="L38" s="10">
        <f t="shared" si="11"/>
        <v>27.859022215559701</v>
      </c>
      <c r="M38" s="34">
        <f t="shared" si="12"/>
        <v>28.268387012426803</v>
      </c>
    </row>
    <row r="39" spans="1:13" x14ac:dyDescent="0.25">
      <c r="A39" t="s">
        <v>19</v>
      </c>
      <c r="B39" s="10">
        <f t="shared" si="15"/>
        <v>38.498411063680003</v>
      </c>
      <c r="C39" s="10">
        <f t="shared" si="13"/>
        <v>24.518022047450728</v>
      </c>
      <c r="D39" s="10">
        <f t="shared" si="14"/>
        <v>15.03931718223981</v>
      </c>
      <c r="E39" s="10">
        <f t="shared" si="4"/>
        <v>14.434921262553221</v>
      </c>
      <c r="F39" s="10">
        <f t="shared" si="5"/>
        <v>30.435683652707706</v>
      </c>
      <c r="G39" s="10">
        <f t="shared" si="6"/>
        <v>45.3108602921521</v>
      </c>
      <c r="H39" s="10">
        <f t="shared" si="7"/>
        <v>40.664452028254495</v>
      </c>
      <c r="I39" s="10"/>
      <c r="J39" s="10">
        <f t="shared" si="9"/>
        <v>24.791606451623789</v>
      </c>
      <c r="K39" s="10">
        <f t="shared" si="10"/>
        <v>20.004211790880511</v>
      </c>
      <c r="L39" s="10">
        <f t="shared" si="11"/>
        <v>11.457000229500057</v>
      </c>
      <c r="M39" s="34">
        <f t="shared" si="12"/>
        <v>10.512944166506568</v>
      </c>
    </row>
    <row r="40" spans="1:13" x14ac:dyDescent="0.25">
      <c r="A40" t="s">
        <v>20</v>
      </c>
      <c r="B40" s="10">
        <f t="shared" si="15"/>
        <v>47.348784827184055</v>
      </c>
      <c r="C40" s="10">
        <f t="shared" si="13"/>
        <v>20.218393782978534</v>
      </c>
      <c r="D40" s="10">
        <f t="shared" si="14"/>
        <v>20.406110173457488</v>
      </c>
      <c r="E40" s="10">
        <f t="shared" si="4"/>
        <v>13.143703327106252</v>
      </c>
      <c r="F40" s="10">
        <f t="shared" si="5"/>
        <v>18.30343794567175</v>
      </c>
      <c r="G40" s="10">
        <f t="shared" si="6"/>
        <v>28.289756761866656</v>
      </c>
      <c r="H40" s="10">
        <f t="shared" si="7"/>
        <v>41.108057175615599</v>
      </c>
      <c r="I40" s="10">
        <f t="shared" si="8"/>
        <v>24.791606451623789</v>
      </c>
      <c r="J40" s="10"/>
      <c r="K40" s="10">
        <f t="shared" si="10"/>
        <v>12.174182455481473</v>
      </c>
      <c r="L40" s="10">
        <f t="shared" si="11"/>
        <v>13.000690242365133</v>
      </c>
      <c r="M40" s="34">
        <f t="shared" si="12"/>
        <v>20.785687415826004</v>
      </c>
    </row>
    <row r="41" spans="1:13" x14ac:dyDescent="0.25">
      <c r="A41" t="s">
        <v>21</v>
      </c>
      <c r="B41" s="10">
        <f t="shared" si="15"/>
        <v>37.012961864019353</v>
      </c>
      <c r="C41" s="10">
        <f t="shared" si="13"/>
        <v>15.372023684016396</v>
      </c>
      <c r="D41" s="10">
        <f t="shared" si="14"/>
        <v>19.158162423274089</v>
      </c>
      <c r="E41" s="13">
        <f t="shared" si="4"/>
        <v>7.3550633165599066</v>
      </c>
      <c r="F41" s="13">
        <f t="shared" si="5"/>
        <v>7.7610367503742994</v>
      </c>
      <c r="G41" s="10">
        <f t="shared" si="6"/>
        <v>18.103313943946496</v>
      </c>
      <c r="H41" s="10">
        <f t="shared" si="7"/>
        <v>32.677513590255721</v>
      </c>
      <c r="I41" s="10">
        <f t="shared" si="8"/>
        <v>20.004211790880511</v>
      </c>
      <c r="J41" s="13">
        <f t="shared" si="9"/>
        <v>12.174182455481473</v>
      </c>
      <c r="K41" s="10"/>
      <c r="L41" s="10">
        <f t="shared" si="11"/>
        <v>9.8967588334398187</v>
      </c>
      <c r="M41" s="34">
        <f t="shared" si="12"/>
        <v>9.5038564034335593</v>
      </c>
    </row>
    <row r="42" spans="1:13" x14ac:dyDescent="0.25">
      <c r="A42" t="s">
        <v>22</v>
      </c>
      <c r="B42" s="10">
        <f t="shared" si="15"/>
        <v>49.457004280032677</v>
      </c>
      <c r="C42" s="10">
        <f t="shared" si="13"/>
        <v>21.151266557043236</v>
      </c>
      <c r="D42" s="10">
        <f t="shared" si="14"/>
        <v>13.998332384383584</v>
      </c>
      <c r="E42" s="10">
        <f t="shared" si="4"/>
        <v>8.3988051494334055</v>
      </c>
      <c r="F42" s="10">
        <f t="shared" si="5"/>
        <v>23.283037371865035</v>
      </c>
      <c r="G42" s="10">
        <f t="shared" si="6"/>
        <v>31.351430854302865</v>
      </c>
      <c r="H42" s="10">
        <f t="shared" si="7"/>
        <v>27.859022215559701</v>
      </c>
      <c r="I42" s="10">
        <f t="shared" si="8"/>
        <v>11.457000229500057</v>
      </c>
      <c r="J42" s="10">
        <f t="shared" si="9"/>
        <v>13.000690242365133</v>
      </c>
      <c r="K42" s="10">
        <f t="shared" si="10"/>
        <v>9.8967588334398187</v>
      </c>
      <c r="L42" s="10"/>
      <c r="M42" s="13">
        <f t="shared" si="12"/>
        <v>7.565369798885297</v>
      </c>
    </row>
    <row r="43" spans="1:13" x14ac:dyDescent="0.25">
      <c r="A43" s="18" t="s">
        <v>23</v>
      </c>
      <c r="B43" s="10">
        <f t="shared" si="15"/>
        <v>40.49837582251881</v>
      </c>
      <c r="C43" s="10">
        <f t="shared" si="13"/>
        <v>24.680636199041537</v>
      </c>
      <c r="D43" s="10">
        <f t="shared" si="14"/>
        <v>19.557869593479698</v>
      </c>
      <c r="E43" s="10">
        <f t="shared" si="4"/>
        <v>8.3803729348883564</v>
      </c>
      <c r="F43" s="10">
        <f t="shared" si="5"/>
        <v>21.129194275336019</v>
      </c>
      <c r="G43" s="10">
        <f t="shared" si="6"/>
        <v>29.959477937533968</v>
      </c>
      <c r="H43" s="10">
        <f t="shared" si="7"/>
        <v>28.268387012426803</v>
      </c>
      <c r="I43" s="13">
        <f t="shared" si="8"/>
        <v>10.512944166506568</v>
      </c>
      <c r="J43" s="10">
        <f t="shared" si="9"/>
        <v>20.785687415826004</v>
      </c>
      <c r="K43" s="10">
        <f t="shared" si="10"/>
        <v>9.5038564034335593</v>
      </c>
      <c r="L43" s="13">
        <f t="shared" si="11"/>
        <v>7.565369798885297</v>
      </c>
      <c r="M43" s="34"/>
    </row>
    <row r="45" spans="1:13" x14ac:dyDescent="0.25">
      <c r="A45" t="s">
        <v>29</v>
      </c>
      <c r="B45" s="10">
        <f>MIN(B32:B43)</f>
        <v>22.136136831270125</v>
      </c>
      <c r="C45" s="10">
        <f t="shared" ref="C45:M45" si="16">MIN(C32:C43)</f>
        <v>8.0323873321039496</v>
      </c>
      <c r="D45" s="10">
        <f t="shared" si="16"/>
        <v>8.4938886231469866</v>
      </c>
      <c r="E45" s="10">
        <f t="shared" si="16"/>
        <v>7.3550633165599066</v>
      </c>
      <c r="F45" s="10">
        <f t="shared" si="16"/>
        <v>7.7610367503742994</v>
      </c>
      <c r="G45" s="10">
        <f t="shared" si="16"/>
        <v>8.0972155643283799</v>
      </c>
      <c r="H45" s="10">
        <f t="shared" si="16"/>
        <v>24.273125302108426</v>
      </c>
      <c r="I45" s="10">
        <f t="shared" si="16"/>
        <v>10.512944166506568</v>
      </c>
      <c r="J45" s="10">
        <f t="shared" si="16"/>
        <v>12.174182455481473</v>
      </c>
      <c r="K45" s="10">
        <f t="shared" si="16"/>
        <v>7.3550633165599066</v>
      </c>
      <c r="L45" s="10">
        <f t="shared" si="16"/>
        <v>7.565369798885297</v>
      </c>
      <c r="M45" s="34">
        <f t="shared" si="16"/>
        <v>7.565369798885297</v>
      </c>
    </row>
  </sheetData>
  <mergeCells count="2">
    <mergeCell ref="B17:L17"/>
    <mergeCell ref="B30:L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C56E8FF8C5144BEC85690ADA1C306" ma:contentTypeVersion="13" ma:contentTypeDescription="Create a new document." ma:contentTypeScope="" ma:versionID="a6ba661a5628ab996ab6e5d8b98e53f1">
  <xsd:schema xmlns:xsd="http://www.w3.org/2001/XMLSchema" xmlns:xs="http://www.w3.org/2001/XMLSchema" xmlns:p="http://schemas.microsoft.com/office/2006/metadata/properties" xmlns:ns3="3f66c53b-69b1-44d6-9d5b-917f788307f7" xmlns:ns4="780a39e4-4a3f-4642-9eb8-e16b61af03b0" targetNamespace="http://schemas.microsoft.com/office/2006/metadata/properties" ma:root="true" ma:fieldsID="316320c8ae56dc441c1141622e704318" ns3:_="" ns4:_="">
    <xsd:import namespace="3f66c53b-69b1-44d6-9d5b-917f788307f7"/>
    <xsd:import namespace="780a39e4-4a3f-4642-9eb8-e16b61af0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6c53b-69b1-44d6-9d5b-917f78830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a39e4-4a3f-4642-9eb8-e16b61af0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F0D447-2B0D-4D30-A98B-195D38B699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48C84-3CAF-4DD6-8C18-90AD4EF9A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66c53b-69b1-44d6-9d5b-917f788307f7"/>
    <ds:schemaRef ds:uri="780a39e4-4a3f-4642-9eb8-e16b61af0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4FBC7F-4E14-40F5-B447-62AFD702ED1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80a39e4-4a3f-4642-9eb8-e16b61af03b0"/>
    <ds:schemaRef ds:uri="http://purl.org/dc/elements/1.1/"/>
    <ds:schemaRef ds:uri="3f66c53b-69b1-44d6-9d5b-917f788307f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data</vt:lpstr>
      <vt:lpstr>2016 data</vt:lpstr>
      <vt:lpstr>2017 data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Phil Haynes</cp:lastModifiedBy>
  <cp:lastPrinted>2021-09-27T10:52:59Z</cp:lastPrinted>
  <dcterms:created xsi:type="dcterms:W3CDTF">2011-08-01T14:22:18Z</dcterms:created>
  <dcterms:modified xsi:type="dcterms:W3CDTF">2023-02-14T17:29:30Z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0x0101001E4C56E8FF8C5144BEC85690ADA1C306</vt:lpwstr>
  </property>
</Properties>
</file>